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3_市町村から\25 七ヶ浜町★☆\"/>
    </mc:Choice>
  </mc:AlternateContent>
  <bookViews>
    <workbookView xWindow="0" yWindow="0" windowWidth="20490" windowHeight="762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<sst xmlns="http://schemas.openxmlformats.org/spreadsheetml/2006/main" count="1113" uniqueCount="609">
  <si>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</si>
  <si>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</si>
  <si>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</si>
  <si>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</si>
  <si>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</si>
  <si>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</si>
  <si>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</si>
  <si>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</si>
  <si>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</si>
  <si>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</si>
  <si>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</si>
  <si>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</si>
  <si>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</si>
  <si>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</si>
  <si>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</si>
  <si>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</si>
  <si>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</si>
  <si>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</si>
  <si>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</si>
  <si>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</si>
  <si>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</si>
  <si>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</si>
  <si>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</si>
  <si>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</si>
  <si>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</si>
  <si>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</si>
  <si>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</si>
  <si>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</si>
  <si>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</si>
  <si>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</si>
  <si>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</si>
  <si>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</si>
  <si>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</si>
  <si>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</si>
  <si>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</si>
  <si>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</si>
  <si>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</si>
  <si>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</si>
  <si>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</si>
  <si>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</si>
  <si>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</si>
  <si>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</si>
  <si>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</si>
  <si>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</si>
  <si>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</si>
  <si>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</si>
  <si>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</si>
  <si>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</si>
  <si>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</si>
  <si>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</si>
  <si>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</si>
  <si>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</si>
  <si>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</si>
  <si>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</si>
  <si>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</si>
  <si>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</si>
  <si>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</si>
  <si>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</si>
  <si>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</si>
  <si>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</si>
  <si>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</si>
  <si>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</si>
  <si>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</si>
  <si>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</si>
  <si>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</si>
  <si>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</si>
  <si>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</si>
  <si>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</si>
  <si>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</si>
  <si>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</si>
  <si>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</si>
  <si>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</si>
  <si>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</si>
  <si>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</si>
  <si>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</si>
  <si>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</si>
  <si>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</si>
  <si>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</si>
  <si>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</si>
  <si>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</si>
  <si>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</si>
  <si>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</si>
  <si>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</si>
  <si>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</si>
  <si>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</si>
  <si>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</si>
  <si>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</si>
  <si>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</si>
  <si>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</si>
  <si>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</si>
  <si>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</si>
  <si>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</si>
  <si>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</si>
  <si>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</si>
  <si>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</si>
  <si>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</si>
  <si>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</si>
  <si>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</si>
  <si>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</si>
  <si>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</si>
  <si>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</si>
  <si>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</si>
  <si>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</si>
  <si>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</si>
  <si>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</si>
  <si>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</si>
  <si>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</si>
  <si>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</si>
  <si>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</si>
  <si>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</si>
  <si>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</si>
  <si>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</si>
  <si>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</si>
  <si>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</si>
  <si>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</si>
  <si>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</si>
  <si>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</si>
  <si>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</si>
  <si>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</si>
  <si>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</si>
  <si>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</si>
  <si>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</si>
  <si>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</si>
  <si>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</si>
  <si>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</si>
  <si>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</si>
  <si>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</si>
  <si>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</si>
  <si>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</si>
  <si>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</si>
  <si>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</si>
  <si>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</si>
  <si>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</si>
  <si>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</si>
  <si>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</si>
  <si>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</si>
  <si>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</si>
  <si>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</si>
  <si>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</si>
  <si>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</si>
  <si>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</si>
  <si>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</si>
  <si>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</si>
  <si>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</si>
  <si>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</si>
  <si>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</si>
  <si>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</si>
  <si>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</si>
  <si>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</si>
  <si>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</si>
  <si>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</si>
  <si>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</si>
  <si>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</si>
  <si>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</si>
  <si>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</si>
  <si>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</si>
  <si>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</si>
  <si>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</si>
  <si>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</si>
  <si>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</si>
  <si>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</si>
  <si>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</si>
  <si>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</si>
  <si>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</si>
  <si>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</si>
  <si>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</si>
  <si>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</si>
  <si>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</si>
  <si>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</si>
  <si>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</si>
  <si>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</si>
  <si>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</si>
  <si>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</si>
  <si>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</si>
  <si>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</si>
  <si>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</si>
  <si>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</si>
  <si>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</si>
  <si>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</si>
  <si>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</si>
  <si>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</si>
  <si>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</si>
  <si>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</si>
  <si>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</si>
  <si>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</si>
  <si>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</si>
  <si>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</si>
  <si>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</si>
  <si>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</si>
  <si>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</si>
  <si>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</si>
  <si>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</si>
  <si>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</si>
  <si>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</si>
  <si>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</si>
  <si>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</si>
  <si>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</si>
  <si>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</si>
  <si>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</si>
  <si>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</si>
  <si>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</si>
  <si>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</si>
  <si>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</si>
  <si>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</si>
  <si>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</si>
  <si>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</si>
  <si>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</si>
  <si>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</si>
  <si>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</si>
  <si>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</si>
  <si>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</si>
  <si>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</si>
  <si>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</si>
  <si>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</si>
  <si>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</si>
  <si>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</si>
  <si>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</si>
  <si>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</si>
  <si>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</si>
  <si>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宮城県七ケ浜町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</si>
  <si>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</si>
  <si>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</si>
  <si>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</si>
  <si>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</si>
  <si>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</si>
  <si>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</si>
  <si>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</si>
  <si>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</si>
  <si>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</si>
  <si>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</si>
  <si>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</si>
  <si>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</si>
  <si>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</si>
  <si>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</si>
  <si>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</si>
  <si>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</si>
  <si>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</si>
  <si>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</si>
  <si>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</si>
  <si>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</si>
  <si>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</si>
  <si>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</si>
  <si>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</si>
  <si>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</si>
  <si>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</si>
  <si>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</si>
  <si>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</si>
  <si>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</si>
  <si>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</si>
  <si>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</si>
  <si>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</si>
  <si>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</si>
  <si>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</si>
  <si>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</si>
  <si>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</si>
  <si>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</si>
  <si>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</si>
  <si>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</si>
  <si>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</si>
  <si>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</si>
  <si>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</si>
  <si>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</si>
  <si>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</si>
  <si>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</si>
  <si>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</si>
  <si>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</si>
  <si>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</si>
  <si>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</si>
  <si>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</si>
  <si>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</si>
  <si>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</si>
  <si>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</si>
  <si>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</si>
  <si>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</si>
  <si>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</si>
  <si>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</si>
  <si>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</si>
  <si>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</si>
  <si>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</si>
  <si>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</si>
  <si>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</si>
  <si>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</si>
  <si>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</si>
  <si>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</si>
  <si>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</si>
  <si>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</si>
  <si>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</si>
  <si>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</si>
  <si>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</si>
  <si>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</si>
  <si>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</si>
  <si>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</si>
  <si>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</si>
  <si>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</si>
  <si>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</si>
  <si>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</si>
  <si>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</si>
  <si>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</si>
  <si>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</si>
  <si>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</si>
  <si>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</si>
  <si>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</si>
  <si>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</si>
  <si>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</si>
  <si>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</si>
  <si>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</si>
  <si>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</si>
  <si>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</si>
  <si>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</si>
  <si>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</si>
  <si>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</si>
  <si>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</si>
  <si>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</si>
  <si>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</si>
  <si>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</si>
  <si>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</si>
  <si>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</si>
  <si>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</si>
  <si>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</si>
  <si>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</si>
  <si>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</si>
  <si>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</si>
  <si>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</si>
  <si>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</si>
  <si>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</si>
  <si>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</si>
  <si>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</si>
  <si>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</si>
  <si>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</si>
  <si>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</si>
  <si>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</si>
  <si>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</si>
  <si>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</si>
  <si>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</si>
  <si>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</si>
  <si>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</si>
  <si>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</si>
  <si>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</si>
  <si>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</si>
  <si>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</si>
  <si>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</si>
  <si>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</si>
  <si>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</si>
  <si>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</si>
  <si>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</si>
  <si>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</si>
  <si>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</si>
  <si>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</si>
  <si>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</si>
  <si>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</si>
  <si>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</si>
  <si>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</si>
  <si>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</si>
  <si>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</si>
  <si>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</si>
  <si>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</si>
  <si>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</si>
  <si>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</si>
  <si>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</si>
  <si>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</si>
  <si>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</si>
  <si>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</si>
  <si>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</si>
  <si>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</si>
  <si>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</si>
  <si>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</si>
  <si>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</si>
  <si>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</si>
  <si>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</si>
  <si>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宮城県七ケ浜町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</si>
  <si>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</si>
  <si>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</si>
  <si>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</si>
  <si>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</si>
  <si>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</si>
  <si>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</si>
  <si>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</si>
  <si>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</si>
  <si>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</si>
  <si>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</si>
  <si>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</si>
  <si>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</si>
  <si>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</si>
  <si>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</si>
  <si>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</si>
  <si>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</si>
  <si>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</si>
  <si>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</si>
  <si>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</si>
  <si>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</si>
  <si>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</si>
  <si>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</si>
  <si>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</si>
  <si>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</si>
  <si>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</si>
  <si>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</si>
  <si>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</si>
  <si>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</si>
  <si>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</si>
  <si>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</si>
  <si>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</si>
  <si>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</si>
  <si>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</si>
  <si>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</si>
  <si>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</si>
  <si>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</si>
  <si>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</si>
  <si>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</si>
  <si>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</si>
  <si>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</si>
  <si>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</si>
  <si>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</si>
  <si>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</si>
  <si>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</si>
  <si>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</si>
  <si>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</si>
  <si>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</si>
  <si>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</si>
  <si>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</si>
  <si>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</si>
  <si>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</si>
  <si>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</si>
  <si>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</si>
  <si>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</si>
  <si>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</si>
  <si>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</si>
  <si>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</si>
  <si>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</si>
  <si>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</si>
  <si>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</si>
  <si>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</si>
  <si>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</si>
  <si>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</si>
  <si>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</si>
  <si>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</si>
  <si>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</si>
  <si>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</si>
  <si>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</si>
  <si>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</si>
  <si>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</si>
  <si>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</si>
  <si>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</si>
  <si>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</si>
  <si>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</si>
  <si>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</si>
  <si>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</si>
  <si>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</si>
  <si>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</si>
  <si>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</si>
  <si>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</si>
  <si>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</si>
  <si>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</si>
  <si>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</si>
  <si>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</si>
  <si>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</si>
  <si>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</si>
  <si>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</si>
  <si>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</si>
  <si>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</si>
  <si>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</si>
  <si>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</si>
  <si>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</si>
  <si>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</si>
  <si>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</si>
  <si>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</si>
  <si>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</si>
  <si>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</si>
  <si>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</si>
  <si>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</si>
  <si>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</si>
  <si>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</si>
  <si>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</si>
  <si>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</si>
  <si>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</si>
  <si>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</si>
  <si>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</si>
  <si>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</si>
  <si>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</si>
  <si>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</si>
  <si>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</si>
  <si>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</si>
  <si>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</si>
  <si>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</si>
  <si>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</si>
  <si>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</si>
  <si>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</si>
  <si>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</si>
  <si>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</si>
  <si>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</si>
  <si>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</si>
  <si>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</si>
  <si>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</si>
  <si>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</si>
  <si>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</si>
  <si>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</si>
  <si>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</si>
  <si>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</si>
  <si>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</si>
  <si>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</si>
  <si>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</si>
  <si>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</si>
  <si>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</si>
  <si>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</si>
  <si>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</si>
  <si>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</si>
  <si>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</si>
  <si>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</si>
  <si>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</si>
  <si>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</si>
  <si>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</si>
  <si>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</si>
  <si>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</si>
  <si>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</si>
  <si>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</si>
  <si>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</si>
  <si>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</si>
  <si>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</si>
  <si>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</si>
  <si>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</si>
  <si>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</si>
  <si>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</si>
  <si>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</si>
  <si>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</si>
  <si>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</si>
  <si>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</si>
  <si>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</si>
  <si>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</si>
  <si>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</si>
  <si>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</si>
  <si>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</si>
  <si>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</si>
  <si>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</si>
  <si>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</si>
  <si>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</si>
  <si>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</si>
  <si>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</si>
  <si>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</si>
  <si>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</si>
  <si>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</si>
  <si>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</si>
  <si>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</si>
  <si>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</si>
  <si>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</si>
  <si>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</si>
  <si>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</si>
  <si>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</si>
  <si>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</si>
  <si>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</si>
  <si>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</si>
  <si>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</si>
  <si>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</si>
  <si>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</si>
  <si>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</si>
  <si>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</si>
  <si>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</si>
  <si>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</si>
  <si>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13.57</t>
  </si>
  <si>
    <t>▲ 4.72</t>
  </si>
  <si>
    <t>▲ 8.79</t>
  </si>
  <si>
    <t>水道事業会計</t>
  </si>
  <si>
    <t>一般会計</t>
  </si>
  <si>
    <t>介護保険特別会計</t>
  </si>
  <si>
    <t>国民健康保険事業特別会計</t>
  </si>
  <si>
    <t>下水道事業特別会計</t>
  </si>
  <si>
    <t>後期高齢者医療特別会計</t>
  </si>
  <si>
    <t>公園墓地事業特別会計</t>
  </si>
  <si>
    <t>その他会計（赤字）</t>
  </si>
  <si>
    <t>その他会計（黒字）</t>
  </si>
  <si>
    <t>H25末</t>
    <phoneticPr fontId="5"/>
  </si>
  <si>
    <t>H26末</t>
    <phoneticPr fontId="5"/>
  </si>
  <si>
    <t>H27末</t>
    <phoneticPr fontId="5"/>
  </si>
  <si>
    <t>H28末</t>
    <phoneticPr fontId="5"/>
  </si>
  <si>
    <t>H29末</t>
    <phoneticPr fontId="5"/>
  </si>
  <si>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</si>
  <si>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</si>
  <si>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</si>
  <si>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</si>
  <si>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宮城県市町村振興センター</t>
    <rPh sb="0" eb="3">
      <t>ミヤギケン</t>
    </rPh>
    <rPh sb="3" eb="6">
      <t>シチョウソン</t>
    </rPh>
    <rPh sb="6" eb="8">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</si>
  <si>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</si>
  <si>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</si>
  <si>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</si>
  <si>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</si>
  <si>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</si>
  <si>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</si>
  <si>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</si>
  <si>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</si>
  <si>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</si>
  <si>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t>
    <phoneticPr fontId="2"/>
  </si>
  <si>
    <t>東日本大震災復興交付金基金</t>
    <rPh sb="0" eb="1">
      <t>ヒガシ</t>
    </rPh>
    <phoneticPr fontId="11"/>
  </si>
  <si>
    <t>公共施設管理基金</t>
    <rPh sb="0" eb="2">
      <t>コウキョウ</t>
    </rPh>
    <phoneticPr fontId="11"/>
  </si>
  <si>
    <t>災害公営住宅維持管理基金</t>
    <rPh sb="0" eb="2">
      <t>サイガイ</t>
    </rPh>
    <phoneticPr fontId="11"/>
  </si>
  <si>
    <t>教育振興基金</t>
    <rPh sb="0" eb="2">
      <t>キョウイク</t>
    </rPh>
    <phoneticPr fontId="11"/>
  </si>
  <si>
    <t>東日本大震災復興基金</t>
    <rPh sb="0" eb="1">
      <t>ヒガシ</t>
    </rPh>
    <phoneticPr fontId="1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</si>
  <si>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</si>
  <si>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</si>
  <si>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</si>
  <si>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</si>
  <si>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</si>
  <si>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</si>
  <si>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</si>
  <si>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</si>
  <si>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</si>
  <si>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</si>
  <si>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</si>
  <si>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</si>
  <si>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</si>
  <si>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</si>
  <si>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今年度も算出されなかった。平成29年度の有形固定資産減価償却率は、類似団体より19.0ポイント下回っている。震災後に災害公営住宅、給食センター、保育所等の新しい施設が建設されたことによるものと思われる。平成30年度については、固定資産台帳整備中であるため，数値は出ていない。</t>
    <rPh sb="135" eb="137">
      <t>スウチ</t>
    </rPh>
    <rPh sb="138" eb="139">
      <t>デ</t>
    </rPh>
    <phoneticPr fontId="5"/>
  </si>
  <si>
    <t>実質公債費比率は、類似団体より7.2ポイント下回り前年度より0.9ポイント下降した。既発債の償還終了等により元利償還金が減少したことが要因と思われる。</t>
    <rPh sb="0" eb="2">
      <t>ジッシツ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</si>
</sst>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69469</c:v>
                </c:pt>
                <c:pt idx="2">
                  <c:v>67293</c:v>
                </c:pt>
                <c:pt idx="3">
                  <c:v>67343</c:v>
                </c:pt>
                <c:pt idx="4">
                  <c:v>73475</c:v>
                </c:pt>
              </c:numCache>
            </c:numRef>
          </c:val>
          <c:smooth val="0"/>
          <c:extLst>
            <c:ext xmlns:c16="http://schemas.microsoft.com/office/drawing/2014/chart" uri="{C3380CC4-5D6E-409C-BE32-E72D297353CC}">
              <c16:uniqueId val="{00000000-9530-475D-8EC1-CB06769AA4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327055</c:v>
                </c:pt>
                <c:pt idx="1">
                  <c:v>400579</c:v>
                </c:pt>
                <c:pt idx="2">
                  <c:v>172903</c:v>
                </c:pt>
                <c:pt idx="3">
                  <c:v>122606</c:v>
                </c:pt>
                <c:pt idx="4">
                  <c:v>119546</c:v>
                </c:pt>
              </c:numCache>
            </c:numRef>
          </c:val>
          <c:smooth val="0"/>
          <c:extLst>
            <c:ext xmlns:c16="http://schemas.microsoft.com/office/drawing/2014/chart" uri="{C3380CC4-5D6E-409C-BE32-E72D297353CC}">
              <c16:uniqueId val="{00000001-9530-475D-8EC1-CB06769AA4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13.2</c:v>
                </c:pt>
                <c:pt idx="1">
                  <c:v>14.22</c:v>
                </c:pt>
                <c:pt idx="2">
                  <c:v>14.11</c:v>
                </c:pt>
                <c:pt idx="3">
                  <c:v>7.7</c:v>
                </c:pt>
                <c:pt idx="4">
                  <c:v>11.13</c:v>
                </c:pt>
              </c:numCache>
            </c:numRef>
          </c:val>
          <c:extLst>
            <c:ext xmlns:c16="http://schemas.microsoft.com/office/drawing/2014/chart" uri="{C3380CC4-5D6E-409C-BE32-E72D297353CC}">
              <c16:uniqueId val="{00000000-84F3-4CB6-844F-51B2B4536D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41.01</c:v>
                </c:pt>
                <c:pt idx="1">
                  <c:v>39.56</c:v>
                </c:pt>
                <c:pt idx="2">
                  <c:v>35.89</c:v>
                </c:pt>
                <c:pt idx="3">
                  <c:v>33.78</c:v>
                </c:pt>
                <c:pt idx="4">
                  <c:v>32.22</c:v>
                </c:pt>
              </c:numCache>
            </c:numRef>
          </c:val>
          <c:extLst>
            <c:ext xmlns:c16="http://schemas.microsoft.com/office/drawing/2014/chart" uri="{C3380CC4-5D6E-409C-BE32-E72D297353CC}">
              <c16:uniqueId val="{00000001-84F3-4CB6-844F-51B2B4536D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-13.57</c:v>
                </c:pt>
                <c:pt idx="1">
                  <c:v>0.59</c:v>
                </c:pt>
                <c:pt idx="2">
                  <c:v>-4.72</c:v>
                </c:pt>
                <c:pt idx="3">
                  <c:v>-8.7899999999999991</c:v>
                </c:pt>
                <c:pt idx="4">
                  <c:v>2.16</c:v>
                </c:pt>
              </c:numCache>
            </c:numRef>
          </c:val>
          <c:smooth val="0"/>
          <c:extLst>
            <c:ext xmlns:c16="http://schemas.microsoft.com/office/drawing/2014/chart" uri="{C3380CC4-5D6E-409C-BE32-E72D297353CC}">
              <c16:uniqueId val="{00000002-84F3-4CB6-844F-51B2B4536D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54-47F9-A76D-080E148BF1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54-47F9-A76D-080E148BF1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54-47F9-A76D-080E148BF18B}"/>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0.05</c:v>
                </c:pt>
                <c:pt idx="8">
                  <c:v>#N/A</c:v>
                </c:pt>
                <c:pt idx="9">
                  <c:v>0.01</c:v>
                </c:pt>
              </c:numCache>
            </c:numRef>
          </c:val>
          <c:extLst>
            <c:ext xmlns:c16="http://schemas.microsoft.com/office/drawing/2014/chart" uri="{C3380CC4-5D6E-409C-BE32-E72D297353CC}">
              <c16:uniqueId val="{00000003-A654-47F9-A76D-080E148BF18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0.09</c:v>
                </c:pt>
                <c:pt idx="8">
                  <c:v>#N/A</c:v>
                </c:pt>
                <c:pt idx="9">
                  <c:v>0.11</c:v>
                </c:pt>
              </c:numCache>
            </c:numRef>
          </c:val>
          <c:extLst>
            <c:ext xmlns:c16="http://schemas.microsoft.com/office/drawing/2014/chart" uri="{C3380CC4-5D6E-409C-BE32-E72D297353CC}">
              <c16:uniqueId val="{00000004-A654-47F9-A76D-080E148BF18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0.34</c:v>
                </c:pt>
                <c:pt idx="2">
                  <c:v>#N/A</c:v>
                </c:pt>
                <c:pt idx="3">
                  <c:v>0.24</c:v>
                </c:pt>
                <c:pt idx="4">
                  <c:v>#N/A</c:v>
                </c:pt>
                <c:pt idx="5">
                  <c:v>0.25</c:v>
                </c:pt>
                <c:pt idx="6">
                  <c:v>#N/A</c:v>
                </c:pt>
                <c:pt idx="7">
                  <c:v>0.24</c:v>
                </c:pt>
                <c:pt idx="8">
                  <c:v>#N/A</c:v>
                </c:pt>
                <c:pt idx="9">
                  <c:v>0.36</c:v>
                </c:pt>
              </c:numCache>
            </c:numRef>
          </c:val>
          <c:extLst>
            <c:ext xmlns:c16="http://schemas.microsoft.com/office/drawing/2014/chart" uri="{C3380CC4-5D6E-409C-BE32-E72D297353CC}">
              <c16:uniqueId val="{00000005-A654-47F9-A76D-080E148BF18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2.2400000000000002</c:v>
                </c:pt>
                <c:pt idx="2">
                  <c:v>#N/A</c:v>
                </c:pt>
                <c:pt idx="3">
                  <c:v>3.17</c:v>
                </c:pt>
                <c:pt idx="4">
                  <c:v>#N/A</c:v>
                </c:pt>
                <c:pt idx="5">
                  <c:v>2.54</c:v>
                </c:pt>
                <c:pt idx="6">
                  <c:v>#N/A</c:v>
                </c:pt>
                <c:pt idx="7">
                  <c:v>3.33</c:v>
                </c:pt>
                <c:pt idx="8">
                  <c:v>#N/A</c:v>
                </c:pt>
                <c:pt idx="9">
                  <c:v>0.86</c:v>
                </c:pt>
              </c:numCache>
            </c:numRef>
          </c:val>
          <c:extLst>
            <c:ext xmlns:c16="http://schemas.microsoft.com/office/drawing/2014/chart" uri="{C3380CC4-5D6E-409C-BE32-E72D297353CC}">
              <c16:uniqueId val="{00000006-A654-47F9-A76D-080E148BF18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0.88</c:v>
                </c:pt>
                <c:pt idx="2">
                  <c:v>#N/A</c:v>
                </c:pt>
                <c:pt idx="3">
                  <c:v>2.31</c:v>
                </c:pt>
                <c:pt idx="4">
                  <c:v>#N/A</c:v>
                </c:pt>
                <c:pt idx="5">
                  <c:v>2.2999999999999998</c:v>
                </c:pt>
                <c:pt idx="6">
                  <c:v>#N/A</c:v>
                </c:pt>
                <c:pt idx="7">
                  <c:v>2.57</c:v>
                </c:pt>
                <c:pt idx="8">
                  <c:v>#N/A</c:v>
                </c:pt>
                <c:pt idx="9">
                  <c:v>1.38</c:v>
                </c:pt>
              </c:numCache>
            </c:numRef>
          </c:val>
          <c:extLst>
            <c:ext xmlns:c16="http://schemas.microsoft.com/office/drawing/2014/chart" uri="{C3380CC4-5D6E-409C-BE32-E72D297353CC}">
              <c16:uniqueId val="{00000007-A654-47F9-A76D-080E148BF1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13.19</c:v>
                </c:pt>
                <c:pt idx="2">
                  <c:v>#N/A</c:v>
                </c:pt>
                <c:pt idx="3">
                  <c:v>14.19</c:v>
                </c:pt>
                <c:pt idx="4">
                  <c:v>#N/A</c:v>
                </c:pt>
                <c:pt idx="5">
                  <c:v>14.1</c:v>
                </c:pt>
                <c:pt idx="6">
                  <c:v>#N/A</c:v>
                </c:pt>
                <c:pt idx="7">
                  <c:v>7.64</c:v>
                </c:pt>
                <c:pt idx="8">
                  <c:v>#N/A</c:v>
                </c:pt>
                <c:pt idx="9">
                  <c:v>11.11</c:v>
                </c:pt>
              </c:numCache>
            </c:numRef>
          </c:val>
          <c:extLst>
            <c:ext xmlns:c16="http://schemas.microsoft.com/office/drawing/2014/chart" uri="{C3380CC4-5D6E-409C-BE32-E72D297353CC}">
              <c16:uniqueId val="{00000008-A654-47F9-A76D-080E148BF18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33.049999999999997</c:v>
                </c:pt>
                <c:pt idx="2">
                  <c:v>#N/A</c:v>
                </c:pt>
                <c:pt idx="3">
                  <c:v>34.76</c:v>
                </c:pt>
                <c:pt idx="4">
                  <c:v>#N/A</c:v>
                </c:pt>
                <c:pt idx="5">
                  <c:v>38.64</c:v>
                </c:pt>
                <c:pt idx="6">
                  <c:v>#N/A</c:v>
                </c:pt>
                <c:pt idx="7">
                  <c:v>40.39</c:v>
                </c:pt>
                <c:pt idx="8">
                  <c:v>#N/A</c:v>
                </c:pt>
                <c:pt idx="9">
                  <c:v>40.159999999999997</c:v>
                </c:pt>
              </c:numCache>
            </c:numRef>
          </c:val>
          <c:extLst>
            <c:ext xmlns:c16="http://schemas.microsoft.com/office/drawing/2014/chart" uri="{C3380CC4-5D6E-409C-BE32-E72D297353CC}">
              <c16:uniqueId val="{00000009-A654-47F9-A76D-080E148BF1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539</c:v>
                </c:pt>
                <c:pt idx="5">
                  <c:v>537</c:v>
                </c:pt>
                <c:pt idx="8">
                  <c:v>528</c:v>
                </c:pt>
                <c:pt idx="11">
                  <c:v>558</c:v>
                </c:pt>
                <c:pt idx="14">
                  <c:v>565</c:v>
                </c:pt>
              </c:numCache>
            </c:numRef>
          </c:val>
          <c:extLst>
            <c:ext xmlns:c16="http://schemas.microsoft.com/office/drawing/2014/chart" uri="{C3380CC4-5D6E-409C-BE32-E72D297353CC}">
              <c16:uniqueId val="{00000000-1818-4DBF-8B0B-E3556B8859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18-4DBF-8B0B-E3556B8859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1</c:v>
                </c:pt>
                <c:pt idx="6">
                  <c:v>1</c:v>
                </c:pt>
                <c:pt idx="9">
                  <c:v>1</c:v>
                </c:pt>
                <c:pt idx="12">
                  <c:v>1</c:v>
                </c:pt>
              </c:numCache>
            </c:numRef>
          </c:val>
          <c:extLst>
            <c:ext xmlns:c16="http://schemas.microsoft.com/office/drawing/2014/chart" uri="{C3380CC4-5D6E-409C-BE32-E72D297353CC}">
              <c16:uniqueId val="{00000002-1818-4DBF-8B0B-E3556B8859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18</c:v>
                </c:pt>
                <c:pt idx="6">
                  <c:v>18</c:v>
                </c:pt>
                <c:pt idx="9">
                  <c:v>9</c:v>
                </c:pt>
                <c:pt idx="12">
                  <c:v>6</c:v>
                </c:pt>
              </c:numCache>
            </c:numRef>
          </c:val>
          <c:extLst>
            <c:ext xmlns:c16="http://schemas.microsoft.com/office/drawing/2014/chart" uri="{C3380CC4-5D6E-409C-BE32-E72D297353CC}">
              <c16:uniqueId val="{00000003-1818-4DBF-8B0B-E3556B8859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232</c:v>
                </c:pt>
                <c:pt idx="3">
                  <c:v>300</c:v>
                </c:pt>
                <c:pt idx="6">
                  <c:v>233</c:v>
                </c:pt>
                <c:pt idx="9">
                  <c:v>244</c:v>
                </c:pt>
                <c:pt idx="12">
                  <c:v>225</c:v>
                </c:pt>
              </c:numCache>
            </c:numRef>
          </c:val>
          <c:extLst>
            <c:ext xmlns:c16="http://schemas.microsoft.com/office/drawing/2014/chart" uri="{C3380CC4-5D6E-409C-BE32-E72D297353CC}">
              <c16:uniqueId val="{00000004-1818-4DBF-8B0B-E3556B8859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18-4DBF-8B0B-E3556B8859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18-4DBF-8B0B-E3556B8859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366</c:v>
                </c:pt>
                <c:pt idx="3">
                  <c:v>343</c:v>
                </c:pt>
                <c:pt idx="6">
                  <c:v>312</c:v>
                </c:pt>
                <c:pt idx="9">
                  <c:v>326</c:v>
                </c:pt>
                <c:pt idx="12">
                  <c:v>356</c:v>
                </c:pt>
              </c:numCache>
            </c:numRef>
          </c:val>
          <c:extLst>
            <c:ext xmlns:c16="http://schemas.microsoft.com/office/drawing/2014/chart" uri="{C3380CC4-5D6E-409C-BE32-E72D297353CC}">
              <c16:uniqueId val="{00000007-1818-4DBF-8B0B-E3556B8859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c:v>
                </c:pt>
                <c:pt idx="2">
                  <c:v>#N/A</c:v>
                </c:pt>
                <c:pt idx="3">
                  <c:v>#N/A</c:v>
                </c:pt>
                <c:pt idx="4">
                  <c:v>125</c:v>
                </c:pt>
                <c:pt idx="5">
                  <c:v>#N/A</c:v>
                </c:pt>
                <c:pt idx="6">
                  <c:v>#N/A</c:v>
                </c:pt>
                <c:pt idx="7">
                  <c:v>36</c:v>
                </c:pt>
                <c:pt idx="8">
                  <c:v>#N/A</c:v>
                </c:pt>
                <c:pt idx="9">
                  <c:v>#N/A</c:v>
                </c:pt>
                <c:pt idx="10">
                  <c:v>22</c:v>
                </c:pt>
                <c:pt idx="11">
                  <c:v>#N/A</c:v>
                </c:pt>
                <c:pt idx="12">
                  <c:v>#N/A</c:v>
                </c:pt>
                <c:pt idx="13">
                  <c:v>23</c:v>
                </c:pt>
                <c:pt idx="14">
                  <c:v>#N/A</c:v>
                </c:pt>
              </c:numCache>
            </c:numRef>
          </c:val>
          <c:smooth val="0"/>
          <c:extLst>
            <c:ext xmlns:c16="http://schemas.microsoft.com/office/drawing/2014/chart" uri="{C3380CC4-5D6E-409C-BE32-E72D297353CC}">
              <c16:uniqueId val="{00000008-1818-4DBF-8B0B-E3556B8859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6282</c:v>
                </c:pt>
                <c:pt idx="5">
                  <c:v>6232</c:v>
                </c:pt>
                <c:pt idx="8">
                  <c:v>6249</c:v>
                </c:pt>
                <c:pt idx="11">
                  <c:v>6147</c:v>
                </c:pt>
                <c:pt idx="14">
                  <c:v>6187</c:v>
                </c:pt>
              </c:numCache>
            </c:numRef>
          </c:val>
          <c:extLst>
            <c:ext xmlns:c16="http://schemas.microsoft.com/office/drawing/2014/chart" uri="{C3380CC4-5D6E-409C-BE32-E72D297353CC}">
              <c16:uniqueId val="{00000000-6BDD-4F06-AED7-A80CEA0B83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1193</c:v>
                </c:pt>
                <c:pt idx="5">
                  <c:v>1099</c:v>
                </c:pt>
                <c:pt idx="8">
                  <c:v>1096</c:v>
                </c:pt>
                <c:pt idx="11">
                  <c:v>1040</c:v>
                </c:pt>
                <c:pt idx="14">
                  <c:v>1256</c:v>
                </c:pt>
              </c:numCache>
            </c:numRef>
          </c:val>
          <c:extLst>
            <c:ext xmlns:c16="http://schemas.microsoft.com/office/drawing/2014/chart" uri="{C3380CC4-5D6E-409C-BE32-E72D297353CC}">
              <c16:uniqueId val="{00000001-6BDD-4F06-AED7-A80CEA0B83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2702</c:v>
                </c:pt>
                <c:pt idx="5">
                  <c:v>3123</c:v>
                </c:pt>
                <c:pt idx="8">
                  <c:v>3271</c:v>
                </c:pt>
                <c:pt idx="11">
                  <c:v>3600</c:v>
                </c:pt>
                <c:pt idx="14">
                  <c:v>4080</c:v>
                </c:pt>
              </c:numCache>
            </c:numRef>
          </c:val>
          <c:extLst>
            <c:ext xmlns:c16="http://schemas.microsoft.com/office/drawing/2014/chart" uri="{C3380CC4-5D6E-409C-BE32-E72D297353CC}">
              <c16:uniqueId val="{00000002-6BDD-4F06-AED7-A80CEA0B83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DD-4F06-AED7-A80CEA0B83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DD-4F06-AED7-A80CEA0B83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4</c:v>
                </c:pt>
                <c:pt idx="6">
                  <c:v>5</c:v>
                </c:pt>
                <c:pt idx="9">
                  <c:v>0</c:v>
                </c:pt>
                <c:pt idx="12">
                  <c:v>0</c:v>
                </c:pt>
              </c:numCache>
            </c:numRef>
          </c:val>
          <c:extLst>
            <c:ext xmlns:c16="http://schemas.microsoft.com/office/drawing/2014/chart" uri="{C3380CC4-5D6E-409C-BE32-E72D297353CC}">
              <c16:uniqueId val="{00000005-6BDD-4F06-AED7-A80CEA0B83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783</c:v>
                </c:pt>
                <c:pt idx="3">
                  <c:v>655</c:v>
                </c:pt>
                <c:pt idx="6">
                  <c:v>660</c:v>
                </c:pt>
                <c:pt idx="9">
                  <c:v>1307</c:v>
                </c:pt>
                <c:pt idx="12">
                  <c:v>583</c:v>
                </c:pt>
              </c:numCache>
            </c:numRef>
          </c:val>
          <c:extLst>
            <c:ext xmlns:c16="http://schemas.microsoft.com/office/drawing/2014/chart" uri="{C3380CC4-5D6E-409C-BE32-E72D297353CC}">
              <c16:uniqueId val="{00000006-6BDD-4F06-AED7-A80CEA0B83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c:v>
                </c:pt>
                <c:pt idx="3">
                  <c:v>48</c:v>
                </c:pt>
                <c:pt idx="6">
                  <c:v>32</c:v>
                </c:pt>
                <c:pt idx="9">
                  <c:v>46</c:v>
                </c:pt>
                <c:pt idx="12">
                  <c:v>49</c:v>
                </c:pt>
              </c:numCache>
            </c:numRef>
          </c:val>
          <c:extLst>
            <c:ext xmlns:c16="http://schemas.microsoft.com/office/drawing/2014/chart" uri="{C3380CC4-5D6E-409C-BE32-E72D297353CC}">
              <c16:uniqueId val="{00000007-6BDD-4F06-AED7-A80CEA0B83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3268</c:v>
                </c:pt>
                <c:pt idx="3">
                  <c:v>3300</c:v>
                </c:pt>
                <c:pt idx="6">
                  <c:v>3139</c:v>
                </c:pt>
                <c:pt idx="9">
                  <c:v>2967</c:v>
                </c:pt>
                <c:pt idx="12">
                  <c:v>2758</c:v>
                </c:pt>
              </c:numCache>
            </c:numRef>
          </c:val>
          <c:extLst>
            <c:ext xmlns:c16="http://schemas.microsoft.com/office/drawing/2014/chart" uri="{C3380CC4-5D6E-409C-BE32-E72D297353CC}">
              <c16:uniqueId val="{00000008-6BDD-4F06-AED7-A80CEA0B83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c:v>
                </c:pt>
                <c:pt idx="3">
                  <c:v>10</c:v>
                </c:pt>
                <c:pt idx="6">
                  <c:v>5</c:v>
                </c:pt>
                <c:pt idx="9">
                  <c:v>4</c:v>
                </c:pt>
                <c:pt idx="12">
                  <c:v>2</c:v>
                </c:pt>
              </c:numCache>
            </c:numRef>
          </c:val>
          <c:extLst>
            <c:ext xmlns:c16="http://schemas.microsoft.com/office/drawing/2014/chart" uri="{C3380CC4-5D6E-409C-BE32-E72D297353CC}">
              <c16:uniqueId val="{00000009-6BDD-4F06-AED7-A80CEA0B83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4559</c:v>
                </c:pt>
                <c:pt idx="3">
                  <c:v>4829</c:v>
                </c:pt>
                <c:pt idx="6">
                  <c:v>4950</c:v>
                </c:pt>
                <c:pt idx="9">
                  <c:v>4866</c:v>
                </c:pt>
                <c:pt idx="12">
                  <c:v>4974</c:v>
                </c:pt>
              </c:numCache>
            </c:numRef>
          </c:val>
          <c:extLst>
            <c:ext xmlns:c16="http://schemas.microsoft.com/office/drawing/2014/chart" uri="{C3380CC4-5D6E-409C-BE32-E72D297353CC}">
              <c16:uniqueId val="{0000000A-6BDD-4F06-AED7-A80CEA0B83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DD-4F06-AED7-A80CEA0B83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1475</c:v>
                </c:pt>
                <c:pt idx="1">
                  <c:v>1381</c:v>
                </c:pt>
                <c:pt idx="2">
                  <c:v>1327</c:v>
                </c:pt>
              </c:numCache>
            </c:numRef>
          </c:val>
          <c:extLst>
            <c:ext xmlns:c16="http://schemas.microsoft.com/office/drawing/2014/chart" uri="{C3380CC4-5D6E-409C-BE32-E72D297353CC}">
              <c16:uniqueId val="{00000000-3108-411D-98F7-5D843DDFA4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3108-411D-98F7-5D843DDFA4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10495</c:v>
                </c:pt>
                <c:pt idx="1">
                  <c:v>9359</c:v>
                </c:pt>
                <c:pt idx="2">
                  <c:v>6036</c:v>
                </c:pt>
              </c:numCache>
            </c:numRef>
          </c:val>
          <c:extLst>
            <c:ext xmlns:c16="http://schemas.microsoft.com/office/drawing/2014/chart" uri="{C3380CC4-5D6E-409C-BE32-E72D297353CC}">
              <c16:uniqueId val="{00000002-3108-411D-98F7-5D843DDFA4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{6398CC95-626F-45A1-8850-42DC4AEF8F1F}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2C2-45F7-ACE2-92EF872937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{76369ECD-5935-46D7-94CD-CD55BB7F7224}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C2-45F7-ACE2-92EF872937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{D6BAE049-7CE0-4985-BEE7-8F15A7074A94}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C2-45F7-ACE2-92EF872937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{AF70F899-214F-4158-863C-93AB8F6BF530}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C2-45F7-ACE2-92EF872937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{EFDCBE3C-8C7F-4355-AB05-FAEC57450CFF}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C2-45F7-ACE2-92EF8729377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{76F47164-5A15-4E47-B19C-79DD8764DEAA}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2C2-45F7-ACE2-92EF8729377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{35AC6B73-8632-469C-A43C-C828B5CD04D1}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2C2-45F7-ACE2-92EF8729377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{2CD83754-DE06-47F4-AE57-4D378128A9E1}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2C2-45F7-ACE2-92EF8729377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{69FB15CA-E301-48CE-9EF1-123A733C9222}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2C2-45F7-ACE2-92EF872937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43.3</c:v>
                </c:pt>
                <c:pt idx="16">
                  <c:v>44.1</c:v>
                </c:pt>
                <c:pt idx="24">
                  <c:v>40.700000000000003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C2-45F7-ACE2-92EF872937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{FFFDD574-E33D-4D66-B142-4123E2AF54FD}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2C2-45F7-ACE2-92EF872937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{916EB820-DE5C-45B7-92E5-7E14A1EDA63B}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C2-45F7-ACE2-92EF872937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{C8721CB4-0E66-41E6-859D-300B645518D2}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C2-45F7-ACE2-92EF872937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{E8B430EE-156A-42FE-BDA4-B12A39F5D503}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C2-45F7-ACE2-92EF872937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{9D647902-2F46-454A-8CE4-CC744870E6FF}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C2-45F7-ACE2-92EF8729377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{F6E630D8-B47B-45EE-8B38-D0C785372460}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2C2-45F7-ACE2-92EF8729377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{A93C77EF-35F9-4392-B325-AF8E5A1CF26A}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2C2-45F7-ACE2-92EF8729377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{1EF77455-20B7-4B0E-A374-4C53CC7257C0}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2C2-45F7-ACE2-92EF8729377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{BA5CE4C4-56EC-4E3F-B293-58AD52B89D08}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2C2-45F7-ACE2-92EF872937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numCache>
            </c:numRef>
          </c:xVal>
          <c:yVal>
            <c:numRef>
              <c:f>公会計指標分析・財政指標組合せ分析表!$BP$55:$DC$55</c:f>
              <c:numCache>
                <c:formatCode>#,##0.0;"▲ "#,##0.0</c:formatCode>
                <c:ptCount val="40"/>
                <c:pt idx="8">
                  <c:v>36.5</c:v>
                </c:pt>
                <c:pt idx="16">
                  <c:v>32.9</c:v>
                </c:pt>
                <c:pt idx="24">
                  <c:v>28.5</c:v>
                </c:pt>
              </c:numCache>
            </c:numRef>
          </c:yVal>
          <c:smooth val="0"/>
          <c:extLst>
            <c:ext xmlns:c16="http://schemas.microsoft.com/office/drawing/2014/chart" uri="{C3380CC4-5D6E-409C-BE32-E72D297353CC}">
              <c16:uniqueId val="{00000013-22C2-45F7-ACE2-92EF8729377D}"/>
            </c:ext>
          </c:extLst>
        </c:ser>
        <c:dLbls>
          <c:showLegendKey val="0"/>
          <c:showVal val="1"/>
          <c:showCatName val="0"/>
          <c:showSerName val="0"/>
          <c:showPercent val="0"/>
          <c:showBubbleSize val="0"/>
        </c:dLbls>
        <c:axId val="46179840"/>
        <c:axId val="46181760"/>
      </c:scatterChart>
      <c:valAx>
        <c:axId val="46179840"/>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9"/>
          <c:min val="2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{F623C52B-D2FF-42F5-8E76-4BD63C93035A}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408-42A0-825C-5AF32CD481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{AF079C6A-F17B-4E60-8CC5-358A9B7BDC17}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08-42A0-825C-5AF32CD481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{D95B7C99-6FC1-4BDF-8243-1E2B40C59A05}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08-42A0-825C-5AF32CD481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{EEF7FF01-7C9D-4A58-B64D-5FA8BE1439CB}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08-42A0-825C-5AF32CD481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{0ED1B040-46F0-4BD2-B28A-1A345F86037F}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08-42A0-825C-5AF32CD4817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{17F29CDC-B23E-41B9-B028-B6E03C7BA7E4}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408-42A0-825C-5AF32CD4817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{FD6BB9D0-7948-4306-9308-44B5C522C8E1}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408-42A0-825C-5AF32CD4817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{B268230A-F6E0-4645-B0D9-F696904D0337}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408-42A0-825C-5AF32CD4817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{12789337-55C8-4955-BA4C-6C62C6A93092}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408-42A0-825C-5AF32CD481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2.6</c:v>
                </c:pt>
                <c:pt idx="16">
                  <c:v>2.1</c:v>
                </c:pt>
                <c:pt idx="24">
                  <c:v>1.6</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408-42A0-825C-5AF32CD481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{AF8ADE32-E7AB-484F-BD07-5A2D0509B0AE}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408-42A0-825C-5AF32CD481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{1F2BF8B1-5E94-454A-A387-388BCF473535}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08-42A0-825C-5AF32CD481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{DF50513C-3ECD-4E0F-ABED-B5DD2EE4C70C}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08-42A0-825C-5AF32CD481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{1E1E3E47-8035-4279-B779-27F4ADE2B70B}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08-42A0-825C-5AF32CD481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{A93C7B5E-E5FB-4011-97A1-BFF510699709}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08-42A0-825C-5AF32CD4817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{8765B588-91D9-4260-8758-E6449DA17D53}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408-42A0-825C-5AF32CD4817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{B56AE7F2-5831-4101-B4C1-8E5AD7ED7FA0}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408-42A0-825C-5AF32CD4817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{06511F5D-F7B2-44DE-8D8B-A19F2565C0AA}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408-42A0-825C-5AF32CD4817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{EC518ACF-7197-4514-A862-9E8BE0A0A397}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408-42A0-825C-5AF32CD481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9</c:v>
                </c:pt>
                <c:pt idx="16">
                  <c:v>8.1999999999999993</c:v>
                </c:pt>
                <c:pt idx="24">
                  <c:v>8</c:v>
                </c:pt>
                <c:pt idx="32">
                  <c:v>7.9</c:v>
                </c:pt>
              </c:numCache>
            </c:numRef>
          </c:xVal>
          <c:yVal>
            <c:numRef>
              <c:f>公会計指標分析・財政指標組合せ分析表!$BP$77:$DC$77</c:f>
              <c:numCache>
                <c:formatCode>#,##0.0;"▲ "#,##0.0</c:formatCode>
                <c:ptCount val="40"/>
                <c:pt idx="0">
                  <c:v>20.3</c:v>
                </c:pt>
                <c:pt idx="8">
                  <c:v>36.5</c:v>
                </c:pt>
                <c:pt idx="16">
                  <c:v>32.9</c:v>
                </c:pt>
                <c:pt idx="24">
                  <c:v>28.5</c:v>
                </c:pt>
                <c:pt idx="32">
                  <c:v>20.5</c:v>
                </c:pt>
              </c:numCache>
            </c:numRef>
          </c:yVal>
          <c:smooth val="0"/>
          <c:extLst>
            <c:ext xmlns:c16="http://schemas.microsoft.com/office/drawing/2014/chart" uri="{C3380CC4-5D6E-409C-BE32-E72D297353CC}">
              <c16:uniqueId val="{00000013-D408-42A0-825C-5AF32CD4817B}"/>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実質公債費比率は類似団体と比較して非常に低い水準にあり、将来負担比率も算出されて</a:t>
          </a:r>
          <a:r>
            <a:rPr kumimoji="1" lang="ja-JP" altLang="en-US" sz="1000">
              <a:solidFill>
                <a:sysClr val="windowText" lastClr="000000"/>
              </a:solidFill>
              <a:effectLst/>
              <a:latin typeface="+mn-lt"/>
              <a:ea typeface="+mn-ea"/>
              <a:cs typeface="+mn-cs"/>
            </a:rPr>
            <a:t>いない</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分子の多くを占めている元利償還金は、平成</a:t>
          </a:r>
          <a:r>
            <a:rPr kumimoji="1" lang="en-US" altLang="ja-JP" sz="1000">
              <a:solidFill>
                <a:sysClr val="windowText" lastClr="000000"/>
              </a:solidFill>
              <a:effectLst/>
              <a:latin typeface="+mn-lt"/>
              <a:ea typeface="+mn-ea"/>
              <a:cs typeface="+mn-cs"/>
            </a:rPr>
            <a:t>21</a:t>
          </a:r>
          <a:r>
            <a:rPr kumimoji="1" lang="ja-JP" altLang="ja-JP" sz="1000">
              <a:solidFill>
                <a:sysClr val="windowText" lastClr="000000"/>
              </a:solidFill>
              <a:effectLst/>
              <a:latin typeface="+mn-lt"/>
              <a:ea typeface="+mn-ea"/>
              <a:cs typeface="+mn-cs"/>
            </a:rPr>
            <a:t>年度</a:t>
          </a:r>
          <a:r>
            <a:rPr kumimoji="1" lang="en-US" altLang="ja-JP" sz="1000">
              <a:solidFill>
                <a:sysClr val="windowText" lastClr="000000"/>
              </a:solidFill>
              <a:effectLst/>
              <a:latin typeface="+mn-lt"/>
              <a:ea typeface="+mn-ea"/>
              <a:cs typeface="+mn-cs"/>
            </a:rPr>
            <a:t>(754</a:t>
          </a:r>
          <a:r>
            <a:rPr kumimoji="1" lang="ja-JP" altLang="ja-JP" sz="1000">
              <a:solidFill>
                <a:sysClr val="windowText" lastClr="000000"/>
              </a:solidFill>
              <a:effectLst/>
              <a:latin typeface="+mn-lt"/>
              <a:ea typeface="+mn-ea"/>
              <a:cs typeface="+mn-cs"/>
            </a:rPr>
            <a:t>百万円</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をピークに年々減少して</a:t>
          </a:r>
          <a:r>
            <a:rPr kumimoji="1" lang="ja-JP" altLang="en-US" sz="1000">
              <a:solidFill>
                <a:sysClr val="windowText" lastClr="000000"/>
              </a:solidFill>
              <a:effectLst/>
              <a:latin typeface="+mn-lt"/>
              <a:ea typeface="+mn-ea"/>
              <a:cs typeface="+mn-cs"/>
            </a:rPr>
            <a:t>きた</a:t>
          </a:r>
          <a:r>
            <a:rPr kumimoji="1" lang="ja-JP" altLang="ja-JP" sz="1000">
              <a:solidFill>
                <a:sysClr val="windowText" lastClr="000000"/>
              </a:solidFill>
              <a:effectLst/>
              <a:latin typeface="+mn-lt"/>
              <a:ea typeface="+mn-ea"/>
              <a:cs typeface="+mn-cs"/>
            </a:rPr>
            <a:t>が、平成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年度は災害公営住宅、七ヶ浜中学校改築事業の償還開始及び</a:t>
          </a:r>
          <a:r>
            <a:rPr kumimoji="1" lang="ja-JP" altLang="en-US" sz="1000">
              <a:solidFill>
                <a:sysClr val="windowText" lastClr="000000"/>
              </a:solidFill>
              <a:effectLst/>
              <a:latin typeface="+mn-lt"/>
              <a:ea typeface="+mn-ea"/>
              <a:cs typeface="+mn-cs"/>
            </a:rPr>
            <a:t>臨時財政対策債の償還額の増</a:t>
          </a:r>
          <a:r>
            <a:rPr kumimoji="1" lang="ja-JP" altLang="ja-JP" sz="1000">
              <a:solidFill>
                <a:sysClr val="windowText" lastClr="000000"/>
              </a:solidFill>
              <a:effectLst/>
              <a:latin typeface="+mn-lt"/>
              <a:ea typeface="+mn-ea"/>
              <a:cs typeface="+mn-cs"/>
            </a:rPr>
            <a:t>により増加</a:t>
          </a:r>
          <a:r>
            <a:rPr kumimoji="1" lang="ja-JP" altLang="en-US" sz="1000">
              <a:solidFill>
                <a:sysClr val="windowText" lastClr="000000"/>
              </a:solidFill>
              <a:effectLst/>
              <a:latin typeface="+mn-lt"/>
              <a:ea typeface="+mn-ea"/>
              <a:cs typeface="+mn-cs"/>
            </a:rPr>
            <a:t>となった</a:t>
          </a:r>
          <a:r>
            <a:rPr kumimoji="1" lang="ja-JP" altLang="ja-JP" sz="1000">
              <a:solidFill>
                <a:sysClr val="windowText" lastClr="000000"/>
              </a:solidFill>
              <a:effectLst/>
              <a:latin typeface="+mn-lt"/>
              <a:ea typeface="+mn-ea"/>
              <a:cs typeface="+mn-cs"/>
            </a:rPr>
            <a:t>。地方債の現在高</a:t>
          </a:r>
          <a:r>
            <a:rPr kumimoji="1" lang="en-US" altLang="ja-JP" sz="1000">
              <a:solidFill>
                <a:sysClr val="windowText" lastClr="000000"/>
              </a:solidFill>
              <a:effectLst/>
              <a:latin typeface="+mn-lt"/>
              <a:ea typeface="+mn-ea"/>
              <a:cs typeface="+mn-cs"/>
            </a:rPr>
            <a:t>4,974</a:t>
          </a:r>
          <a:r>
            <a:rPr kumimoji="1" lang="ja-JP" altLang="ja-JP" sz="1000">
              <a:solidFill>
                <a:sysClr val="windowText" lastClr="000000"/>
              </a:solidFill>
              <a:effectLst/>
              <a:latin typeface="+mn-lt"/>
              <a:ea typeface="+mn-ea"/>
              <a:cs typeface="+mn-cs"/>
            </a:rPr>
            <a:t>百万円の内、</a:t>
          </a:r>
          <a:r>
            <a:rPr kumimoji="1" lang="en-US" altLang="ja-JP" sz="1000">
              <a:solidFill>
                <a:sysClr val="windowText" lastClr="000000"/>
              </a:solidFill>
              <a:effectLst/>
              <a:latin typeface="+mn-lt"/>
              <a:ea typeface="+mn-ea"/>
              <a:cs typeface="+mn-cs"/>
            </a:rPr>
            <a:t>2,722</a:t>
          </a:r>
          <a:r>
            <a:rPr kumimoji="1" lang="ja-JP" altLang="ja-JP" sz="1000">
              <a:solidFill>
                <a:sysClr val="windowText" lastClr="000000"/>
              </a:solidFill>
              <a:effectLst/>
              <a:latin typeface="+mn-lt"/>
              <a:ea typeface="+mn-ea"/>
              <a:cs typeface="+mn-cs"/>
            </a:rPr>
            <a:t>百万円が臨時財政対策債の未償還額となっていることと、交付税措置のある有利な地方債の借入をしていたため、算入公債費等が多額となってい</a:t>
          </a:r>
          <a:r>
            <a:rPr kumimoji="1" lang="ja-JP" altLang="en-US" sz="1000">
              <a:solidFill>
                <a:sysClr val="windowText" lastClr="000000"/>
              </a:solidFill>
              <a:effectLst/>
              <a:latin typeface="+mn-lt"/>
              <a:ea typeface="+mn-ea"/>
              <a:cs typeface="+mn-cs"/>
            </a:rPr>
            <a:t>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今後、老朽施設の改修、改築等よ</a:t>
          </a:r>
          <a:r>
            <a:rPr kumimoji="1" lang="ja-JP" altLang="en-US" sz="1000">
              <a:solidFill>
                <a:sysClr val="windowText" lastClr="000000"/>
              </a:solidFill>
              <a:effectLst/>
              <a:latin typeface="+mn-lt"/>
              <a:ea typeface="+mn-ea"/>
              <a:cs typeface="+mn-cs"/>
            </a:rPr>
            <a:t>る</a:t>
          </a:r>
          <a:r>
            <a:rPr kumimoji="1" lang="ja-JP" altLang="ja-JP" sz="1000">
              <a:solidFill>
                <a:sysClr val="windowText" lastClr="000000"/>
              </a:solidFill>
              <a:effectLst/>
              <a:latin typeface="+mn-lt"/>
              <a:ea typeface="+mn-ea"/>
              <a:cs typeface="+mn-cs"/>
            </a:rPr>
            <a:t>地方債の発行</a:t>
          </a:r>
          <a:r>
            <a:rPr kumimoji="1" lang="ja-JP" altLang="en-US" sz="1000">
              <a:solidFill>
                <a:sysClr val="windowText" lastClr="000000"/>
              </a:solidFill>
              <a:effectLst/>
              <a:latin typeface="+mn-lt"/>
              <a:ea typeface="+mn-ea"/>
              <a:cs typeface="+mn-cs"/>
            </a:rPr>
            <a:t>及び一部事務組合が起こす公債費に係る負担金の増</a:t>
          </a:r>
          <a:r>
            <a:rPr kumimoji="1" lang="ja-JP" altLang="ja-JP" sz="1000">
              <a:solidFill>
                <a:sysClr val="windowText" lastClr="000000"/>
              </a:solidFill>
              <a:effectLst/>
              <a:latin typeface="+mn-lt"/>
              <a:ea typeface="+mn-ea"/>
              <a:cs typeface="+mn-cs"/>
            </a:rPr>
            <a:t>が見込まれ</a:t>
          </a:r>
          <a:r>
            <a:rPr kumimoji="1" lang="ja-JP" altLang="en-US" sz="1000">
              <a:solidFill>
                <a:sysClr val="windowText" lastClr="000000"/>
              </a:solidFill>
              <a:effectLst/>
              <a:latin typeface="+mn-lt"/>
              <a:ea typeface="+mn-ea"/>
              <a:cs typeface="+mn-cs"/>
            </a:rPr>
            <a:t>る</a:t>
          </a:r>
          <a:r>
            <a:rPr kumimoji="1" lang="ja-JP" altLang="ja-JP" sz="1000">
              <a:solidFill>
                <a:sysClr val="windowText" lastClr="000000"/>
              </a:solidFill>
              <a:effectLst/>
              <a:latin typeface="+mn-lt"/>
              <a:ea typeface="+mn-ea"/>
              <a:cs typeface="+mn-cs"/>
            </a:rPr>
            <a:t>が、交付税措置のある有利な地方債を活用するなど、引き続き地方債の発行</a:t>
          </a:r>
          <a:r>
            <a:rPr kumimoji="1" lang="ja-JP" altLang="en-US" sz="1000">
              <a:solidFill>
                <a:sysClr val="windowText" lastClr="000000"/>
              </a:solidFill>
              <a:effectLst/>
              <a:latin typeface="+mn-lt"/>
              <a:ea typeface="+mn-ea"/>
              <a:cs typeface="+mn-cs"/>
            </a:rPr>
            <a:t>の</a:t>
          </a:r>
          <a:r>
            <a:rPr kumimoji="1" lang="ja-JP" altLang="ja-JP" sz="1000">
              <a:solidFill>
                <a:sysClr val="windowText" lastClr="000000"/>
              </a:solidFill>
              <a:effectLst/>
              <a:latin typeface="+mn-lt"/>
              <a:ea typeface="+mn-ea"/>
              <a:cs typeface="+mn-cs"/>
            </a:rPr>
            <a:t>抑制</a:t>
          </a:r>
          <a:r>
            <a:rPr kumimoji="1" lang="ja-JP" altLang="en-US" sz="1000">
              <a:solidFill>
                <a:sysClr val="windowText" lastClr="000000"/>
              </a:solidFill>
              <a:effectLst/>
              <a:latin typeface="+mn-lt"/>
              <a:ea typeface="+mn-ea"/>
              <a:cs typeface="+mn-cs"/>
            </a:rPr>
            <a:t>に努めて</a:t>
          </a:r>
          <a:r>
            <a:rPr kumimoji="1" lang="ja-JP" altLang="ja-JP" sz="1000">
              <a:solidFill>
                <a:sysClr val="windowText" lastClr="000000"/>
              </a:solidFill>
              <a:effectLst/>
              <a:latin typeface="+mn-lt"/>
              <a:ea typeface="+mn-ea"/>
              <a:cs typeface="+mn-cs"/>
            </a:rPr>
            <a:t>い</a:t>
          </a:r>
          <a:r>
            <a:rPr kumimoji="1" lang="ja-JP" altLang="en-US" sz="1000">
              <a:solidFill>
                <a:sysClr val="windowText" lastClr="000000"/>
              </a:solidFill>
              <a:effectLst/>
              <a:latin typeface="+mn-lt"/>
              <a:ea typeface="+mn-ea"/>
              <a:cs typeface="+mn-cs"/>
            </a:rPr>
            <a:t>く</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満期一括償還方式での地方債借入は行っていないため、その財源としての減債基金積立も行っていない。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充当可能財源等が多額なのは、一般会計等に係る地方債の現在高</a:t>
          </a:r>
          <a:r>
            <a:rPr kumimoji="1" lang="en-US" altLang="ja-JP" sz="1100">
              <a:solidFill>
                <a:sysClr val="windowText" lastClr="000000"/>
              </a:solidFill>
              <a:effectLst/>
              <a:latin typeface="+mn-lt"/>
              <a:ea typeface="+mn-ea"/>
              <a:cs typeface="+mn-cs"/>
            </a:rPr>
            <a:t>4,974</a:t>
          </a:r>
          <a:r>
            <a:rPr kumimoji="1" lang="ja-JP" altLang="ja-JP" sz="1100">
              <a:solidFill>
                <a:sysClr val="windowText" lastClr="000000"/>
              </a:solidFill>
              <a:effectLst/>
              <a:latin typeface="+mn-lt"/>
              <a:ea typeface="+mn-ea"/>
              <a:cs typeface="+mn-cs"/>
            </a:rPr>
            <a:t>百万円の内、</a:t>
          </a:r>
          <a:r>
            <a:rPr kumimoji="1" lang="en-US" altLang="ja-JP" sz="1100">
              <a:solidFill>
                <a:sysClr val="windowText" lastClr="000000"/>
              </a:solidFill>
              <a:effectLst/>
              <a:latin typeface="+mn-lt"/>
              <a:ea typeface="+mn-ea"/>
              <a:cs typeface="+mn-cs"/>
            </a:rPr>
            <a:t>2,722</a:t>
          </a:r>
          <a:r>
            <a:rPr kumimoji="1" lang="ja-JP" altLang="ja-JP" sz="1100">
              <a:solidFill>
                <a:sysClr val="windowText" lastClr="000000"/>
              </a:solidFill>
              <a:effectLst/>
              <a:latin typeface="+mn-lt"/>
              <a:ea typeface="+mn-ea"/>
              <a:cs typeface="+mn-cs"/>
            </a:rPr>
            <a:t>百万円が臨時財政対策債の未償還額となっていることと、交付税措置のある有利な地方債の借入をしていたことにより、基準財政需要額算入見込額が多額となっているためで</a:t>
          </a:r>
          <a:r>
            <a:rPr kumimoji="1" lang="ja-JP" altLang="en-US" sz="1100">
              <a:solidFill>
                <a:sysClr val="windowText" lastClr="000000"/>
              </a:solidFill>
              <a:effectLst/>
              <a:latin typeface="+mn-lt"/>
              <a:ea typeface="+mn-ea"/>
              <a:cs typeface="+mn-cs"/>
            </a:rPr>
            <a:t>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充当可能基金については、公共施設管理基金、災害公営住宅維持管理基金等が増加してい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が、後年度、改修事業等に充当されるため減少する見通しで</a:t>
          </a:r>
          <a:r>
            <a:rPr kumimoji="1" lang="ja-JP" altLang="en-US" sz="1100">
              <a:solidFill>
                <a:sysClr val="windowText" lastClr="000000"/>
              </a:solidFill>
              <a:effectLst/>
              <a:latin typeface="+mn-lt"/>
              <a:ea typeface="+mn-ea"/>
              <a:cs typeface="+mn-cs"/>
            </a:rPr>
            <a:t>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今後、老朽施設の改修、改築等より地方債の発行が見込まれ</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が、交付税措置のある有利な地方債を活用するなど、引き続き地方債の発行</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に努めて</a:t>
          </a:r>
          <a:r>
            <a:rPr kumimoji="1" lang="ja-JP" altLang="ja-JP" sz="1100">
              <a:solidFill>
                <a:sysClr val="windowText" lastClr="000000"/>
              </a:solidFill>
              <a:effectLst/>
              <a:latin typeface="+mn-lt"/>
              <a:ea typeface="+mn-ea"/>
              <a:cs typeface="+mn-cs"/>
            </a:rPr>
            <a:t>い</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復興交付金事業への充当により東日本大震災復興交付金基金を</a:t>
          </a:r>
          <a:r>
            <a:rPr kumimoji="1" lang="en-US" altLang="ja-JP" sz="1100">
              <a:solidFill>
                <a:sysClr val="windowText" lastClr="000000"/>
              </a:solidFill>
              <a:effectLst/>
              <a:latin typeface="+mn-lt"/>
              <a:ea typeface="+mn-ea"/>
              <a:cs typeface="+mn-cs"/>
            </a:rPr>
            <a:t>3,593</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万円取り崩したこと等により、基金全体で</a:t>
          </a:r>
          <a:r>
            <a:rPr kumimoji="1" lang="en-US" altLang="ja-JP" sz="1100">
              <a:solidFill>
                <a:sysClr val="windowText" lastClr="000000"/>
              </a:solidFill>
              <a:effectLst/>
              <a:latin typeface="+mn-lt"/>
              <a:ea typeface="+mn-ea"/>
              <a:cs typeface="+mn-cs"/>
            </a:rPr>
            <a:t>3,378</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・東日本大震災復興交付金基金</a:t>
          </a:r>
          <a:r>
            <a:rPr kumimoji="1" lang="en-US" altLang="ja-JP" sz="1100">
              <a:solidFill>
                <a:sysClr val="windowText" lastClr="000000"/>
              </a:solidFill>
              <a:effectLst/>
              <a:latin typeface="+mn-lt"/>
              <a:ea typeface="+mn-ea"/>
              <a:cs typeface="+mn-cs"/>
            </a:rPr>
            <a:t>:2020</a:t>
          </a:r>
          <a:r>
            <a:rPr kumimoji="1" lang="ja-JP" altLang="ja-JP" sz="1100">
              <a:solidFill>
                <a:sysClr val="windowText" lastClr="000000"/>
              </a:solidFill>
              <a:effectLst/>
              <a:latin typeface="+mn-lt"/>
              <a:ea typeface="+mn-ea"/>
              <a:cs typeface="+mn-cs"/>
            </a:rPr>
            <a:t>年終期の震災復興計画により復興交付金事業が減少することに伴い、基金残高も大きく減になる見込みである。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・公共施設管理基金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公共施設の老朽化による改修等が見込まれるため、その財源のため積立予定である。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・東日本大震災復興交付金基金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復興交付金事業等に要する経費の財源に充てるため</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・教育振興基金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学校教育及び社会教育の振興を図る</a:t>
          </a:r>
          <a:r>
            <a:rPr kumimoji="1" lang="ja-JP" altLang="en-US" sz="1100">
              <a:solidFill>
                <a:sysClr val="windowText" lastClr="000000"/>
              </a:solidFill>
              <a:effectLst/>
              <a:latin typeface="+mn-lt"/>
              <a:ea typeface="+mn-ea"/>
              <a:cs typeface="+mn-cs"/>
            </a:rPr>
            <a:t>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・公共施設管理基金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教育、文化、福祉等の公共施設に係る大規模改修事業その他の多額の経費を必要とする事業に要する経費の財源に充てるため</a:t>
          </a:r>
          <a:r>
            <a:rPr kumimoji="1" lang="ja-JP" altLang="en-US" sz="1100">
              <a:solidFill>
                <a:sysClr val="windowText" lastClr="000000"/>
              </a:solidFill>
              <a:effectLst/>
              <a:latin typeface="+mn-lt"/>
              <a:ea typeface="+mn-ea"/>
              <a:cs typeface="+mn-cs"/>
            </a:rPr>
            <a:t>。</a:t>
          </a:r>
        </a:p>
        <a:p>
          <a:r>
            <a:rPr kumimoji="1" lang="ja-JP" altLang="en-US" sz="1100">
              <a:solidFill>
                <a:sysClr val="windowText" lastClr="000000"/>
              </a:solidFill>
              <a:effectLst/>
              <a:latin typeface="+mn-lt"/>
              <a:ea typeface="+mn-ea"/>
              <a:cs typeface="+mn-cs"/>
            </a:rPr>
            <a:t>　・災害公営住宅管理基金</a:t>
          </a:r>
          <a:r>
            <a:rPr kumimoji="1" lang="en-US" altLang="ja-JP"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災害公営住宅及び共同施設の整備、修繕及び改良等並びに地方債の償還に要する費用に充てるため</a:t>
          </a:r>
          <a:r>
            <a:rPr lang="ja-JP" altLang="en-US" sz="1100">
              <a:solidFill>
                <a:schemeClr val="dk1"/>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・東日本大震災復興交付金基金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復興交付金事業への充当によりを</a:t>
          </a:r>
          <a:r>
            <a:rPr kumimoji="1" lang="en-US" altLang="ja-JP" sz="1100">
              <a:solidFill>
                <a:sysClr val="windowText" lastClr="000000"/>
              </a:solidFill>
              <a:effectLst/>
              <a:latin typeface="+mn-lt"/>
              <a:ea typeface="+mn-ea"/>
              <a:cs typeface="+mn-cs"/>
            </a:rPr>
            <a:t>3,593</a:t>
          </a:r>
          <a:r>
            <a:rPr kumimoji="1" lang="ja-JP" altLang="ja-JP" sz="1100">
              <a:solidFill>
                <a:sysClr val="windowText" lastClr="000000"/>
              </a:solidFill>
              <a:effectLst/>
              <a:latin typeface="+mn-lt"/>
              <a:ea typeface="+mn-ea"/>
              <a:cs typeface="+mn-cs"/>
            </a:rPr>
            <a:t>百万円取り崩したこと等による。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・東日本大震災復興交付金基金</a:t>
          </a:r>
          <a:r>
            <a:rPr kumimoji="1" lang="en-US" altLang="ja-JP" sz="1100">
              <a:solidFill>
                <a:sysClr val="windowText" lastClr="000000"/>
              </a:solidFill>
              <a:effectLst/>
              <a:latin typeface="+mn-lt"/>
              <a:ea typeface="+mn-ea"/>
              <a:cs typeface="+mn-cs"/>
            </a:rPr>
            <a:t>:2020</a:t>
          </a:r>
          <a:r>
            <a:rPr kumimoji="1" lang="ja-JP" altLang="ja-JP" sz="1100">
              <a:solidFill>
                <a:sysClr val="windowText" lastClr="000000"/>
              </a:solidFill>
              <a:effectLst/>
              <a:latin typeface="+mn-lt"/>
              <a:ea typeface="+mn-ea"/>
              <a:cs typeface="+mn-cs"/>
            </a:rPr>
            <a:t>年終期の震災復興計画により復興交付金事業が減少することに伴い、基金残高も大きく減になる見込みである。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・公共施設管理基金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公共施設の老朽化による改修等が見込まれるため、その財源のため積立予定である。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・災害公営住宅維持管理基金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災害公営住宅の建設が同時期</a:t>
          </a:r>
          <a:r>
            <a:rPr kumimoji="1" lang="ja-JP" altLang="en-US" sz="1100">
              <a:solidFill>
                <a:sysClr val="windowText" lastClr="000000"/>
              </a:solidFill>
              <a:effectLst/>
              <a:latin typeface="+mn-lt"/>
              <a:ea typeface="+mn-ea"/>
              <a:cs typeface="+mn-cs"/>
            </a:rPr>
            <a:t>であり</a:t>
          </a:r>
          <a:r>
            <a:rPr kumimoji="1" lang="ja-JP" altLang="ja-JP" sz="1100">
              <a:solidFill>
                <a:sysClr val="windowText" lastClr="000000"/>
              </a:solidFill>
              <a:effectLst/>
              <a:latin typeface="+mn-lt"/>
              <a:ea typeface="+mn-ea"/>
              <a:cs typeface="+mn-cs"/>
            </a:rPr>
            <a:t>、改修時期が同時期になる見込みから、その</a:t>
          </a:r>
          <a:r>
            <a:rPr kumimoji="1" lang="ja-JP" altLang="en-US" sz="1100">
              <a:solidFill>
                <a:sysClr val="windowText" lastClr="000000"/>
              </a:solidFill>
              <a:effectLst/>
              <a:latin typeface="+mn-lt"/>
              <a:ea typeface="+mn-ea"/>
              <a:cs typeface="+mn-cs"/>
            </a:rPr>
            <a:t>財源</a:t>
          </a:r>
          <a:r>
            <a:rPr kumimoji="1" lang="ja-JP" altLang="ja-JP" sz="1100">
              <a:solidFill>
                <a:sysClr val="windowText" lastClr="000000"/>
              </a:solidFill>
              <a:effectLst/>
              <a:latin typeface="+mn-lt"/>
              <a:ea typeface="+mn-ea"/>
              <a:cs typeface="+mn-cs"/>
            </a:rPr>
            <a:t>のため積立予定である。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復興事業へ充当等により基金残高が</a:t>
          </a:r>
          <a:r>
            <a:rPr kumimoji="1" lang="en-US" altLang="ja-JP" sz="1100">
              <a:solidFill>
                <a:sysClr val="windowText" lastClr="000000"/>
              </a:solidFill>
              <a:effectLst/>
              <a:latin typeface="+mn-lt"/>
              <a:ea typeface="+mn-ea"/>
              <a:cs typeface="+mn-cs"/>
            </a:rPr>
            <a:t>54</a:t>
          </a:r>
          <a:r>
            <a:rPr kumimoji="1" lang="ja-JP" altLang="ja-JP" sz="1100">
              <a:solidFill>
                <a:sysClr val="windowText" lastClr="000000"/>
              </a:solidFill>
              <a:effectLst/>
              <a:latin typeface="+mn-lt"/>
              <a:ea typeface="+mn-ea"/>
              <a:cs typeface="+mn-cs"/>
            </a:rPr>
            <a:t>百万円減となっている。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今後は残高が減少傾向であるが、公共施設の更新、維持管理に対する財源不足及び災害への備え等のため</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億程度の維持に努めることとしている。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利息分の積立で微増となった。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近年、</a:t>
          </a:r>
          <a:r>
            <a:rPr kumimoji="1" lang="ja-JP" altLang="ja-JP" sz="1100">
              <a:solidFill>
                <a:sysClr val="windowText" lastClr="000000"/>
              </a:solidFill>
              <a:effectLst/>
              <a:latin typeface="+mn-lt"/>
              <a:ea typeface="+mn-ea"/>
              <a:cs typeface="+mn-cs"/>
            </a:rPr>
            <a:t>学校施設の整備、改修事業が集中したこともあり、地方債の償還が</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年度にピークを迎えるため、それに備えて積み立てを行う予定である。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baseline="0">
              <a:solidFill>
                <a:schemeClr val="dk1"/>
              </a:solidFill>
              <a:effectLst/>
              <a:latin typeface="+mn-lt"/>
              <a:ea typeface="+mn-ea"/>
              <a:cs typeface="+mn-cs"/>
            </a:rPr>
            <a:t>平成</a:t>
          </a:r>
          <a:r>
            <a:rPr kumimoji="1" lang="en-US" altLang="ja-JP" sz="800" baseline="0">
              <a:solidFill>
                <a:schemeClr val="dk1"/>
              </a:solidFill>
              <a:effectLst/>
              <a:latin typeface="+mn-lt"/>
              <a:ea typeface="+mn-ea"/>
              <a:cs typeface="+mn-cs"/>
            </a:rPr>
            <a:t>29</a:t>
          </a:r>
          <a:r>
            <a:rPr kumimoji="1" lang="ja-JP" altLang="ja-JP" sz="800" baseline="0">
              <a:solidFill>
                <a:schemeClr val="dk1"/>
              </a:solidFill>
              <a:effectLst/>
              <a:latin typeface="+mn-lt"/>
              <a:ea typeface="+mn-ea"/>
              <a:cs typeface="+mn-cs"/>
            </a:rPr>
            <a:t>年度については、有形固定資産減価償却率は昨年度と比較すると</a:t>
          </a:r>
          <a:r>
            <a:rPr kumimoji="1" lang="en-US" altLang="ja-JP" sz="800" baseline="0">
              <a:solidFill>
                <a:schemeClr val="dk1"/>
              </a:solidFill>
              <a:effectLst/>
              <a:latin typeface="+mn-lt"/>
              <a:ea typeface="+mn-ea"/>
              <a:cs typeface="+mn-cs"/>
            </a:rPr>
            <a:t>3.4</a:t>
          </a:r>
          <a:r>
            <a:rPr kumimoji="1" lang="ja-JP" altLang="ja-JP" sz="800" baseline="0">
              <a:solidFill>
                <a:schemeClr val="dk1"/>
              </a:solidFill>
              <a:effectLst/>
              <a:latin typeface="+mn-lt"/>
              <a:ea typeface="+mn-ea"/>
              <a:cs typeface="+mn-cs"/>
            </a:rPr>
            <a:t>ポイントの</a:t>
          </a:r>
          <a:r>
            <a:rPr kumimoji="1" lang="ja-JP" altLang="en-US" sz="800" baseline="0">
              <a:solidFill>
                <a:schemeClr val="dk1"/>
              </a:solidFill>
              <a:effectLst/>
              <a:latin typeface="+mn-lt"/>
              <a:ea typeface="+mn-ea"/>
              <a:cs typeface="+mn-cs"/>
            </a:rPr>
            <a:t>減</a:t>
          </a:r>
          <a:r>
            <a:rPr kumimoji="1" lang="ja-JP" altLang="ja-JP" sz="800" baseline="0">
              <a:solidFill>
                <a:schemeClr val="dk1"/>
              </a:solidFill>
              <a:effectLst/>
              <a:latin typeface="+mn-lt"/>
              <a:ea typeface="+mn-ea"/>
              <a:cs typeface="+mn-cs"/>
            </a:rPr>
            <a:t>となってい</a:t>
          </a:r>
          <a:r>
            <a:rPr kumimoji="1" lang="ja-JP" altLang="en-US" sz="800" baseline="0">
              <a:solidFill>
                <a:schemeClr val="dk1"/>
              </a:solidFill>
              <a:effectLst/>
              <a:latin typeface="+mn-lt"/>
              <a:ea typeface="+mn-ea"/>
              <a:cs typeface="+mn-cs"/>
            </a:rPr>
            <a:t>る</a:t>
          </a:r>
          <a:r>
            <a:rPr kumimoji="1" lang="ja-JP" altLang="ja-JP" sz="800" baseline="0">
              <a:solidFill>
                <a:schemeClr val="dk1"/>
              </a:solidFill>
              <a:effectLst/>
              <a:latin typeface="+mn-lt"/>
              <a:ea typeface="+mn-ea"/>
              <a:cs typeface="+mn-cs"/>
            </a:rPr>
            <a:t>。類似団体と比較すると</a:t>
          </a:r>
          <a:r>
            <a:rPr kumimoji="1" lang="en-US" altLang="ja-JP" sz="800" baseline="0">
              <a:solidFill>
                <a:schemeClr val="dk1"/>
              </a:solidFill>
              <a:effectLst/>
              <a:latin typeface="+mn-lt"/>
              <a:ea typeface="+mn-ea"/>
              <a:cs typeface="+mn-cs"/>
            </a:rPr>
            <a:t>19.0</a:t>
          </a:r>
          <a:r>
            <a:rPr kumimoji="1" lang="ja-JP" altLang="ja-JP" sz="800" baseline="0">
              <a:solidFill>
                <a:sysClr val="windowText" lastClr="000000"/>
              </a:solidFill>
              <a:effectLst/>
              <a:latin typeface="+mn-lt"/>
              <a:ea typeface="+mn-ea"/>
              <a:cs typeface="+mn-cs"/>
            </a:rPr>
            <a:t>ポイント下回っており、震災後に災害公営住宅、給食センター、保育所</a:t>
          </a:r>
          <a:r>
            <a:rPr kumimoji="1" lang="ja-JP" altLang="en-US" sz="800" baseline="0">
              <a:solidFill>
                <a:sysClr val="windowText" lastClr="000000"/>
              </a:solidFill>
              <a:effectLst/>
              <a:latin typeface="+mn-lt"/>
              <a:ea typeface="+mn-ea"/>
              <a:cs typeface="+mn-cs"/>
            </a:rPr>
            <a:t>、中学校</a:t>
          </a:r>
          <a:r>
            <a:rPr kumimoji="1" lang="ja-JP" altLang="ja-JP" sz="800" baseline="0">
              <a:solidFill>
                <a:sysClr val="windowText" lastClr="000000"/>
              </a:solidFill>
              <a:effectLst/>
              <a:latin typeface="+mn-lt"/>
              <a:ea typeface="+mn-ea"/>
              <a:cs typeface="+mn-cs"/>
            </a:rPr>
            <a:t>等の新しい施設が建設されたことによるものと思われ</a:t>
          </a:r>
          <a:r>
            <a:rPr kumimoji="1" lang="ja-JP" altLang="en-US" sz="800" baseline="0">
              <a:solidFill>
                <a:sysClr val="windowText" lastClr="000000"/>
              </a:solidFill>
              <a:effectLst/>
              <a:latin typeface="+mn-lt"/>
              <a:ea typeface="+mn-ea"/>
              <a:cs typeface="+mn-cs"/>
            </a:rPr>
            <a:t>る</a:t>
          </a:r>
          <a:r>
            <a:rPr kumimoji="1" lang="ja-JP" altLang="ja-JP" sz="800" baseline="0">
              <a:solidFill>
                <a:sysClr val="windowText" lastClr="000000"/>
              </a:solidFill>
              <a:effectLst/>
              <a:latin typeface="+mn-lt"/>
              <a:ea typeface="+mn-ea"/>
              <a:cs typeface="+mn-cs"/>
            </a:rPr>
            <a:t>。しかし、類似団体平均値より下回っているものの、最も古い建物は役場庁舎で</a:t>
          </a:r>
          <a:r>
            <a:rPr kumimoji="1" lang="en-US" altLang="ja-JP" sz="800" baseline="0">
              <a:solidFill>
                <a:sysClr val="windowText" lastClr="000000"/>
              </a:solidFill>
              <a:effectLst/>
              <a:latin typeface="+mn-lt"/>
              <a:ea typeface="+mn-ea"/>
              <a:cs typeface="+mn-cs"/>
            </a:rPr>
            <a:t>50</a:t>
          </a:r>
          <a:r>
            <a:rPr kumimoji="1" lang="ja-JP" altLang="ja-JP" sz="800" baseline="0">
              <a:solidFill>
                <a:sysClr val="windowText" lastClr="000000"/>
              </a:solidFill>
              <a:effectLst/>
              <a:latin typeface="+mn-lt"/>
              <a:ea typeface="+mn-ea"/>
              <a:cs typeface="+mn-cs"/>
            </a:rPr>
            <a:t>年を経過していることや、震災後建設された施設の老朽化が進み</a:t>
          </a:r>
          <a:r>
            <a:rPr kumimoji="1" lang="ja-JP" altLang="en-US" sz="800" baseline="0">
              <a:solidFill>
                <a:sysClr val="windowText" lastClr="000000"/>
              </a:solidFill>
              <a:effectLst/>
              <a:latin typeface="+mn-lt"/>
              <a:ea typeface="+mn-ea"/>
              <a:cs typeface="+mn-cs"/>
            </a:rPr>
            <a:t>、</a:t>
          </a:r>
          <a:r>
            <a:rPr kumimoji="1" lang="ja-JP" altLang="ja-JP" sz="800" baseline="0">
              <a:solidFill>
                <a:sysClr val="windowText" lastClr="000000"/>
              </a:solidFill>
              <a:effectLst/>
              <a:latin typeface="+mn-lt"/>
              <a:ea typeface="+mn-ea"/>
              <a:cs typeface="+mn-cs"/>
            </a:rPr>
            <a:t>更新時期</a:t>
          </a:r>
          <a:r>
            <a:rPr kumimoji="1" lang="ja-JP" altLang="en-US" sz="800" baseline="0">
              <a:solidFill>
                <a:sysClr val="windowText" lastClr="000000"/>
              </a:solidFill>
              <a:effectLst/>
              <a:latin typeface="+mn-lt"/>
              <a:ea typeface="+mn-ea"/>
              <a:cs typeface="+mn-cs"/>
            </a:rPr>
            <a:t>が</a:t>
          </a:r>
          <a:r>
            <a:rPr kumimoji="1" lang="ja-JP" altLang="ja-JP" sz="800" b="0" i="0" u="none" strike="noStrike" kern="0" cap="none" spc="0" normalizeH="0" baseline="0" noProof="0">
              <a:ln>
                <a:noFill/>
              </a:ln>
              <a:solidFill>
                <a:sysClr val="windowText" lastClr="000000"/>
              </a:solidFill>
              <a:effectLst/>
              <a:uLnTx/>
              <a:uFillTx/>
              <a:latin typeface="+mn-lt"/>
              <a:ea typeface="+mn-ea"/>
              <a:cs typeface="+mn-cs"/>
            </a:rPr>
            <a:t>同時期</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となることが推測されることから</a:t>
          </a:r>
          <a:r>
            <a:rPr kumimoji="1" lang="ja-JP" altLang="ja-JP" sz="800" baseline="0">
              <a:solidFill>
                <a:sysClr val="windowText" lastClr="000000"/>
              </a:solidFill>
              <a:effectLst/>
              <a:latin typeface="+mn-lt"/>
              <a:ea typeface="+mn-ea"/>
              <a:cs typeface="+mn-cs"/>
            </a:rPr>
            <a:t>、公共施設適正管理方針</a:t>
          </a:r>
          <a:r>
            <a:rPr kumimoji="1" lang="ja-JP" altLang="en-US" sz="800" baseline="0">
              <a:solidFill>
                <a:sysClr val="windowText" lastClr="000000"/>
              </a:solidFill>
              <a:effectLst/>
              <a:latin typeface="+mn-lt"/>
              <a:ea typeface="+mn-ea"/>
              <a:cs typeface="+mn-cs"/>
            </a:rPr>
            <a:t>に基づき</a:t>
          </a:r>
          <a:r>
            <a:rPr kumimoji="1" lang="ja-JP" altLang="ja-JP" sz="800" baseline="0">
              <a:solidFill>
                <a:sysClr val="windowText" lastClr="000000"/>
              </a:solidFill>
              <a:effectLst/>
              <a:latin typeface="+mn-lt"/>
              <a:ea typeface="+mn-ea"/>
              <a:cs typeface="+mn-cs"/>
            </a:rPr>
            <a:t>、老朽化対策に取り組んでいくこととして</a:t>
          </a:r>
          <a:r>
            <a:rPr kumimoji="1" lang="ja-JP" altLang="en-US" sz="800" baseline="0">
              <a:solidFill>
                <a:sysClr val="windowText" lastClr="000000"/>
              </a:solidFill>
              <a:effectLst/>
              <a:latin typeface="+mn-lt"/>
              <a:ea typeface="+mn-ea"/>
              <a:cs typeface="+mn-cs"/>
            </a:rPr>
            <a:t>いる</a:t>
          </a:r>
          <a:r>
            <a:rPr kumimoji="1" lang="ja-JP" altLang="ja-JP" sz="800" baseline="0">
              <a:solidFill>
                <a:sysClr val="windowText" lastClr="000000"/>
              </a:solidFill>
              <a:effectLst/>
              <a:latin typeface="+mn-lt"/>
              <a:ea typeface="+mn-ea"/>
              <a:cs typeface="+mn-cs"/>
            </a:rPr>
            <a:t>。</a:t>
          </a:r>
          <a:endParaRPr lang="ja-JP" altLang="ja-JP" sz="800">
            <a:solidFill>
              <a:sysClr val="windowText" lastClr="000000"/>
            </a:solidFill>
            <a:effectLst/>
          </a:endParaRPr>
        </a:p>
        <a:p>
          <a:r>
            <a:rPr kumimoji="1" lang="ja-JP" altLang="ja-JP" sz="800" baseline="0">
              <a:solidFill>
                <a:sysClr val="windowText" lastClr="000000"/>
              </a:solidFill>
              <a:effectLst/>
              <a:latin typeface="+mn-lt"/>
              <a:ea typeface="+mn-ea"/>
              <a:cs typeface="+mn-cs"/>
            </a:rPr>
            <a:t>平成</a:t>
          </a:r>
          <a:r>
            <a:rPr kumimoji="1" lang="en-US" altLang="ja-JP" sz="800" baseline="0">
              <a:solidFill>
                <a:sysClr val="windowText" lastClr="000000"/>
              </a:solidFill>
              <a:effectLst/>
              <a:latin typeface="+mn-lt"/>
              <a:ea typeface="+mn-ea"/>
              <a:cs typeface="+mn-cs"/>
            </a:rPr>
            <a:t>30</a:t>
          </a:r>
          <a:r>
            <a:rPr kumimoji="1" lang="ja-JP" altLang="ja-JP" sz="800" baseline="0">
              <a:solidFill>
                <a:sysClr val="windowText" lastClr="000000"/>
              </a:solidFill>
              <a:effectLst/>
              <a:latin typeface="+mn-lt"/>
              <a:ea typeface="+mn-ea"/>
              <a:cs typeface="+mn-cs"/>
            </a:rPr>
            <a:t>年度については、固定資産台帳整備中で</a:t>
          </a:r>
          <a:r>
            <a:rPr kumimoji="1" lang="ja-JP" altLang="en-US" sz="800" baseline="0">
              <a:solidFill>
                <a:sysClr val="windowText" lastClr="000000"/>
              </a:solidFill>
              <a:effectLst/>
              <a:latin typeface="+mn-lt"/>
              <a:ea typeface="+mn-ea"/>
              <a:cs typeface="+mn-cs"/>
            </a:rPr>
            <a:t>ある</a:t>
          </a:r>
          <a:r>
            <a:rPr kumimoji="1" lang="ja-JP" altLang="ja-JP" sz="800" baseline="0">
              <a:solidFill>
                <a:sysClr val="windowText" lastClr="000000"/>
              </a:solidFill>
              <a:effectLst/>
              <a:latin typeface="+mn-lt"/>
              <a:ea typeface="+mn-ea"/>
              <a:cs typeface="+mn-cs"/>
            </a:rPr>
            <a:t>。</a:t>
          </a:r>
          <a:endParaRPr lang="ja-JP" altLang="ja-JP" sz="800">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4" name="直線コネクタ 73"/>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5"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6" name="直線コネクタ 75"/>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7"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8" name="直線コネクタ 77"/>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9"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0" name="フローチャート: 判断 79"/>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1" name="フローチャート: 判断 80"/>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2" name="フローチャート: 判断 81"/>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3" name="フローチャート: 判断 82"/>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164828</xdr:rowOff>
    </xdr:from>
    <xdr:to>
      <xdr:col>19</xdr:col>
      <xdr:colOff>187325</xdr:colOff>
      <xdr:row>33</xdr:row>
      <xdr:rowOff>94978</xdr:rowOff>
    </xdr:to>
    <xdr:sp macro="" textlink="">
      <xdr:nvSpPr>
        <xdr:cNvPr id="89" name="楕円 88"/>
        <xdr:cNvSpPr/>
      </xdr:nvSpPr>
      <xdr:spPr>
        <a:xfrm>
          <a:off x="4000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59962</xdr:rowOff>
    </xdr:from>
    <xdr:to>
      <xdr:col>15</xdr:col>
      <xdr:colOff>187325</xdr:colOff>
      <xdr:row>32</xdr:row>
      <xdr:rowOff>161562</xdr:rowOff>
    </xdr:to>
    <xdr:sp macro="" textlink="">
      <xdr:nvSpPr>
        <xdr:cNvPr id="90" name="楕円 89"/>
        <xdr:cNvSpPr/>
      </xdr:nvSpPr>
      <xdr:spPr>
        <a:xfrm>
          <a:off x="3238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110762</xdr:rowOff>
    </xdr:from>
    <xdr:to>
      <xdr:col>19</xdr:col>
      <xdr:colOff>136525</xdr:colOff>
      <xdr:row>33</xdr:row>
      <xdr:rowOff>44178</xdr:rowOff>
    </xdr:to>
    <xdr:cxnSp macro="">
      <xdr:nvCxnSpPr>
        <xdr:cNvPr id="91" name="直線コネクタ 90"/>
        <xdr:cNvCxnSpPr/>
      </xdr:nvCxnSpPr>
      <xdr:spPr>
        <a:xfrm>
          <a:off x="3289300" y="6368687"/>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84636</xdr:rowOff>
    </xdr:from>
    <xdr:to>
      <xdr:col>11</xdr:col>
      <xdr:colOff>187325</xdr:colOff>
      <xdr:row>33</xdr:row>
      <xdr:rowOff>14786</xdr:rowOff>
    </xdr:to>
    <xdr:sp macro="" textlink="">
      <xdr:nvSpPr>
        <xdr:cNvPr id="92" name="楕円 91"/>
        <xdr:cNvSpPr/>
      </xdr:nvSpPr>
      <xdr:spPr>
        <a:xfrm>
          <a:off x="24765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110762</xdr:rowOff>
    </xdr:from>
    <xdr:to>
      <xdr:col>15</xdr:col>
      <xdr:colOff>136525</xdr:colOff>
      <xdr:row>32</xdr:row>
      <xdr:rowOff>135436</xdr:rowOff>
    </xdr:to>
    <xdr:cxnSp macro="">
      <xdr:nvCxnSpPr>
        <xdr:cNvPr id="93" name="直線コネクタ 92"/>
        <xdr:cNvCxnSpPr/>
      </xdr:nvCxnSpPr>
      <xdr:spPr>
        <a:xfrm flipV="1">
          <a:off x="2527300" y="636868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4"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5"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6"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86105</xdr:rowOff>
    </xdr:from>
    <xdr:ext cx="405111" cy="259045"/>
    <xdr:sp macro="" textlink="">
      <xdr:nvSpPr>
        <xdr:cNvPr id="97" name="n_1mainValue有形固定資産減価償却率"/>
        <xdr:cNvSpPr txBox="1"/>
      </xdr:nvSpPr>
      <xdr:spPr>
        <a:xfrm>
          <a:off x="38360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152689</xdr:rowOff>
    </xdr:from>
    <xdr:ext cx="405111" cy="259045"/>
    <xdr:sp macro="" textlink="">
      <xdr:nvSpPr>
        <xdr:cNvPr id="98" name="n_2mainValue有形固定資産減価償却率"/>
        <xdr:cNvSpPr txBox="1"/>
      </xdr:nvSpPr>
      <xdr:spPr>
        <a:xfrm>
          <a:off x="3086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5913</xdr:rowOff>
    </xdr:from>
    <xdr:ext cx="405111" cy="259045"/>
    <xdr:sp macro="" textlink="">
      <xdr:nvSpPr>
        <xdr:cNvPr id="99" name="n_3mainValue有形固定資産減価償却率"/>
        <xdr:cNvSpPr txBox="1"/>
      </xdr:nvSpPr>
      <xdr:spPr>
        <a:xfrm>
          <a:off x="2324744" y="64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類似団体と比較すると</a:t>
          </a:r>
          <a:r>
            <a:rPr kumimoji="1" lang="en-US" altLang="ja-JP" sz="1100">
              <a:solidFill>
                <a:sysClr val="windowText" lastClr="000000"/>
              </a:solidFill>
              <a:effectLst/>
              <a:latin typeface="+mn-lt"/>
              <a:ea typeface="+mn-ea"/>
              <a:cs typeface="+mn-cs"/>
            </a:rPr>
            <a:t>106.1</a:t>
          </a:r>
          <a:r>
            <a:rPr kumimoji="1" lang="ja-JP" altLang="en-US" sz="1100">
              <a:solidFill>
                <a:sysClr val="windowText" lastClr="000000"/>
              </a:solidFill>
              <a:effectLst/>
              <a:latin typeface="+mn-lt"/>
              <a:ea typeface="+mn-ea"/>
              <a:cs typeface="+mn-cs"/>
            </a:rPr>
            <a:t>ポイント下回った。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退職手当負担見込み額が平成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したことにより将来負担額が</a:t>
          </a:r>
          <a:r>
            <a:rPr kumimoji="1" lang="ja-JP" altLang="en-US" sz="1100">
              <a:solidFill>
                <a:sysClr val="windowText" lastClr="000000"/>
              </a:solidFill>
              <a:effectLst/>
              <a:latin typeface="+mn-lt"/>
              <a:ea typeface="+mn-ea"/>
              <a:cs typeface="+mn-cs"/>
            </a:rPr>
            <a:t>減少したことと、</a:t>
          </a:r>
          <a:r>
            <a:rPr kumimoji="1" lang="ja-JP" altLang="ja-JP" sz="1100">
              <a:solidFill>
                <a:sysClr val="windowText" lastClr="000000"/>
              </a:solidFill>
              <a:effectLst/>
              <a:latin typeface="+mn-lt"/>
              <a:ea typeface="+mn-ea"/>
              <a:cs typeface="+mn-cs"/>
            </a:rPr>
            <a:t>充当可能基金や充当可能特定歳入の増により充当可能財源が増加し、</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304.5</a:t>
          </a:r>
          <a:r>
            <a:rPr kumimoji="1" lang="ja-JP" altLang="en-US" sz="1100">
              <a:solidFill>
                <a:sysClr val="windowText" lastClr="000000"/>
              </a:solidFill>
              <a:effectLst/>
              <a:latin typeface="+mn-lt"/>
              <a:ea typeface="+mn-ea"/>
              <a:cs typeface="+mn-cs"/>
            </a:rPr>
            <a:t>ポイント減少した。</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6" name="直線コネクタ 125"/>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9"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0" name="直線コネクタ 129"/>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1"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2" name="フローチャート: 判断 131"/>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3" name="フローチャート: 判断 132"/>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145583</xdr:rowOff>
    </xdr:from>
    <xdr:to>
      <xdr:col>76</xdr:col>
      <xdr:colOff>73025</xdr:colOff>
      <xdr:row>32</xdr:row>
      <xdr:rowOff>75733</xdr:rowOff>
    </xdr:to>
    <xdr:sp macro="" textlink="">
      <xdr:nvSpPr>
        <xdr:cNvPr id="139" name="楕円 138"/>
        <xdr:cNvSpPr/>
      </xdr:nvSpPr>
      <xdr:spPr>
        <a:xfrm>
          <a:off x="14744700" y="62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124010</xdr:rowOff>
    </xdr:from>
    <xdr:ext cx="469744" cy="259045"/>
    <xdr:sp macro="" textlink="">
      <xdr:nvSpPr>
        <xdr:cNvPr id="140" name="債務償還比率該当値テキスト"/>
        <xdr:cNvSpPr txBox="1"/>
      </xdr:nvSpPr>
      <xdr:spPr>
        <a:xfrm>
          <a:off x="14846300" y="621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54066</xdr:rowOff>
    </xdr:from>
    <xdr:to>
      <xdr:col>72</xdr:col>
      <xdr:colOff>123825</xdr:colOff>
      <xdr:row>30</xdr:row>
      <xdr:rowOff>155666</xdr:rowOff>
    </xdr:to>
    <xdr:sp macro="" textlink="">
      <xdr:nvSpPr>
        <xdr:cNvPr id="141" name="楕円 140"/>
        <xdr:cNvSpPr/>
      </xdr:nvSpPr>
      <xdr:spPr>
        <a:xfrm>
          <a:off x="14033500" y="59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104866</xdr:rowOff>
    </xdr:from>
    <xdr:to>
      <xdr:col>76</xdr:col>
      <xdr:colOff>22225</xdr:colOff>
      <xdr:row>32</xdr:row>
      <xdr:rowOff>24933</xdr:rowOff>
    </xdr:to>
    <xdr:cxnSp macro="">
      <xdr:nvCxnSpPr>
        <xdr:cNvPr id="142" name="直線コネクタ 141"/>
        <xdr:cNvCxnSpPr/>
      </xdr:nvCxnSpPr>
      <xdr:spPr>
        <a:xfrm>
          <a:off x="14084300" y="6019891"/>
          <a:ext cx="711200" cy="2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43"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743</xdr:rowOff>
    </xdr:from>
    <xdr:ext cx="469744" cy="259045"/>
    <xdr:sp macro="" textlink="">
      <xdr:nvSpPr>
        <xdr:cNvPr id="144" name="n_1mainValue債務償還比率"/>
        <xdr:cNvSpPr txBox="1"/>
      </xdr:nvSpPr>
      <xdr:spPr>
        <a:xfrm>
          <a:off x="13836727" y="57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1" name="楕円 70"/>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38735</xdr:rowOff>
    </xdr:from>
    <xdr:to>
      <xdr:col>15</xdr:col>
      <xdr:colOff>101600</xdr:colOff>
      <xdr:row>39</xdr:row>
      <xdr:rowOff>140335</xdr:rowOff>
    </xdr:to>
    <xdr:sp macro="" textlink="">
      <xdr:nvSpPr>
        <xdr:cNvPr id="72" name="楕円 71"/>
        <xdr:cNvSpPr/>
      </xdr:nvSpPr>
      <xdr:spPr>
        <a:xfrm>
          <a:off x="2857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89535</xdr:rowOff>
    </xdr:to>
    <xdr:cxnSp macro="">
      <xdr:nvCxnSpPr>
        <xdr:cNvPr id="73" name="直線コネクタ 72"/>
        <xdr:cNvCxnSpPr/>
      </xdr:nvCxnSpPr>
      <xdr:spPr>
        <a:xfrm flipV="1">
          <a:off x="2908300" y="67513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76835</xdr:rowOff>
    </xdr:from>
    <xdr:to>
      <xdr:col>10</xdr:col>
      <xdr:colOff>165100</xdr:colOff>
      <xdr:row>40</xdr:row>
      <xdr:rowOff>6985</xdr:rowOff>
    </xdr:to>
    <xdr:sp macro="" textlink="">
      <xdr:nvSpPr>
        <xdr:cNvPr id="74" name="楕円 73"/>
        <xdr:cNvSpPr/>
      </xdr:nvSpPr>
      <xdr:spPr>
        <a:xfrm>
          <a:off x="196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89535</xdr:rowOff>
    </xdr:from>
    <xdr:to>
      <xdr:col>15</xdr:col>
      <xdr:colOff>50800</xdr:colOff>
      <xdr:row>39</xdr:row>
      <xdr:rowOff>127635</xdr:rowOff>
    </xdr:to>
    <xdr:cxnSp macro="">
      <xdr:nvCxnSpPr>
        <xdr:cNvPr id="75" name="直線コネクタ 74"/>
        <xdr:cNvCxnSpPr/>
      </xdr:nvCxnSpPr>
      <xdr:spPr>
        <a:xfrm flipV="1">
          <a:off x="2019300" y="67760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8"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9"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131462</xdr:rowOff>
    </xdr:from>
    <xdr:ext cx="405111" cy="259045"/>
    <xdr:sp macro="" textlink="">
      <xdr:nvSpPr>
        <xdr:cNvPr id="80" name="n_2mainValue【道路】&#10;有形固定資産減価償却率"/>
        <xdr:cNvSpPr txBox="1"/>
      </xdr:nvSpPr>
      <xdr:spPr>
        <a:xfrm>
          <a:off x="2705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169562</xdr:rowOff>
    </xdr:from>
    <xdr:ext cx="405111" cy="259045"/>
    <xdr:sp macro="" textlink="">
      <xdr:nvSpPr>
        <xdr:cNvPr id="81" name="n_3mainValue【道路】&#10;有形固定資産減価償却率"/>
        <xdr:cNvSpPr txBox="1"/>
      </xdr:nvSpPr>
      <xdr:spPr>
        <a:xfrm>
          <a:off x="1816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12" name="【道路】&#10;一人当たり延長平均値テキスト"/>
        <xdr:cNvSpPr txBox="1"/>
      </xdr:nvSpPr>
      <xdr:spPr>
        <a:xfrm>
          <a:off x="10515600" y="7169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36053</xdr:rowOff>
    </xdr:from>
    <xdr:to>
      <xdr:col>50</xdr:col>
      <xdr:colOff>165100</xdr:colOff>
      <xdr:row>42</xdr:row>
      <xdr:rowOff>137653</xdr:rowOff>
    </xdr:to>
    <xdr:sp macro="" textlink="">
      <xdr:nvSpPr>
        <xdr:cNvPr id="122" name="楕円 121"/>
        <xdr:cNvSpPr/>
      </xdr:nvSpPr>
      <xdr:spPr>
        <a:xfrm>
          <a:off x="9588500" y="72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35230</xdr:rowOff>
    </xdr:from>
    <xdr:to>
      <xdr:col>46</xdr:col>
      <xdr:colOff>38100</xdr:colOff>
      <xdr:row>42</xdr:row>
      <xdr:rowOff>136830</xdr:rowOff>
    </xdr:to>
    <xdr:sp macro="" textlink="">
      <xdr:nvSpPr>
        <xdr:cNvPr id="123" name="楕円 122"/>
        <xdr:cNvSpPr/>
      </xdr:nvSpPr>
      <xdr:spPr>
        <a:xfrm>
          <a:off x="8699500" y="72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86030</xdr:rowOff>
    </xdr:from>
    <xdr:to>
      <xdr:col>50</xdr:col>
      <xdr:colOff>114300</xdr:colOff>
      <xdr:row>42</xdr:row>
      <xdr:rowOff>86853</xdr:rowOff>
    </xdr:to>
    <xdr:cxnSp macro="">
      <xdr:nvCxnSpPr>
        <xdr:cNvPr id="124" name="直線コネクタ 123"/>
        <xdr:cNvCxnSpPr/>
      </xdr:nvCxnSpPr>
      <xdr:spPr>
        <a:xfrm>
          <a:off x="8750300" y="728693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36129</xdr:rowOff>
    </xdr:from>
    <xdr:to>
      <xdr:col>41</xdr:col>
      <xdr:colOff>101600</xdr:colOff>
      <xdr:row>42</xdr:row>
      <xdr:rowOff>137729</xdr:rowOff>
    </xdr:to>
    <xdr:sp macro="" textlink="">
      <xdr:nvSpPr>
        <xdr:cNvPr id="125" name="楕円 124"/>
        <xdr:cNvSpPr/>
      </xdr:nvSpPr>
      <xdr:spPr>
        <a:xfrm>
          <a:off x="7810500" y="7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86030</xdr:rowOff>
    </xdr:from>
    <xdr:to>
      <xdr:col>45</xdr:col>
      <xdr:colOff>177800</xdr:colOff>
      <xdr:row>42</xdr:row>
      <xdr:rowOff>86929</xdr:rowOff>
    </xdr:to>
    <xdr:cxnSp macro="">
      <xdr:nvCxnSpPr>
        <xdr:cNvPr id="126" name="直線コネクタ 125"/>
        <xdr:cNvCxnSpPr/>
      </xdr:nvCxnSpPr>
      <xdr:spPr>
        <a:xfrm flipV="1">
          <a:off x="7861300" y="7286930"/>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7"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8"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29"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128780</xdr:rowOff>
    </xdr:from>
    <xdr:ext cx="469744" cy="259045"/>
    <xdr:sp macro="" textlink="">
      <xdr:nvSpPr>
        <xdr:cNvPr id="130" name="n_1mainValue【道路】&#10;一人当たり延長"/>
        <xdr:cNvSpPr txBox="1"/>
      </xdr:nvSpPr>
      <xdr:spPr>
        <a:xfrm>
          <a:off x="9391727" y="73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127957</xdr:rowOff>
    </xdr:from>
    <xdr:ext cx="469744" cy="259045"/>
    <xdr:sp macro="" textlink="">
      <xdr:nvSpPr>
        <xdr:cNvPr id="131" name="n_2mainValue【道路】&#10;一人当たり延長"/>
        <xdr:cNvSpPr txBox="1"/>
      </xdr:nvSpPr>
      <xdr:spPr>
        <a:xfrm>
          <a:off x="8515427" y="732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128856</xdr:rowOff>
    </xdr:from>
    <xdr:ext cx="469744" cy="259045"/>
    <xdr:sp macro="" textlink="">
      <xdr:nvSpPr>
        <xdr:cNvPr id="132" name="n_3mainValue【道路】&#10;一人当たり延長"/>
        <xdr:cNvSpPr txBox="1"/>
      </xdr:nvSpPr>
      <xdr:spPr>
        <a:xfrm>
          <a:off x="7626427" y="732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52070</xdr:rowOff>
    </xdr:from>
    <xdr:to>
      <xdr:col>15</xdr:col>
      <xdr:colOff>101600</xdr:colOff>
      <xdr:row>59</xdr:row>
      <xdr:rowOff>153670</xdr:rowOff>
    </xdr:to>
    <xdr:sp macro="" textlink="">
      <xdr:nvSpPr>
        <xdr:cNvPr id="173" name="楕円 172"/>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84727</xdr:rowOff>
    </xdr:from>
    <xdr:to>
      <xdr:col>10</xdr:col>
      <xdr:colOff>165100</xdr:colOff>
      <xdr:row>60</xdr:row>
      <xdr:rowOff>14877</xdr:rowOff>
    </xdr:to>
    <xdr:sp macro="" textlink="">
      <xdr:nvSpPr>
        <xdr:cNvPr id="174" name="楕円 173"/>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135527</xdr:rowOff>
    </xdr:to>
    <xdr:cxnSp macro="">
      <xdr:nvCxnSpPr>
        <xdr:cNvPr id="175" name="直線コネクタ 174"/>
        <xdr:cNvCxnSpPr/>
      </xdr:nvCxnSpPr>
      <xdr:spPr>
        <a:xfrm flipV="1">
          <a:off x="2019300" y="1021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6"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77"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78"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79" name="n_2mainValue【橋りょう・トンネル】&#10;有形固定資産減価償却率"/>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180" name="n_3mainValue【橋りょう・トンネル】&#10;有形固定資産減価償却率"/>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4" name="テキスト ボックス 193"/>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6" name="テキスト ボックス 195"/>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8" name="テキスト ボックス 197"/>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6" name="直線コネクタ 205"/>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07"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08" name="直線コネクタ 207"/>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09"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0" name="直線コネクタ 209"/>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11" name="【橋りょう・トンネル】&#10;一人当たり有形固定資産（償却資産）額平均値テキスト"/>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2" name="フローチャート: 判断 211"/>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3" name="フローチャート: 判断 212"/>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4" name="フローチャート: 判断 213"/>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5" name="フローチャート: 判断 214"/>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79416</xdr:rowOff>
    </xdr:from>
    <xdr:to>
      <xdr:col>46</xdr:col>
      <xdr:colOff>38100</xdr:colOff>
      <xdr:row>65</xdr:row>
      <xdr:rowOff>9566</xdr:rowOff>
    </xdr:to>
    <xdr:sp macro="" textlink="">
      <xdr:nvSpPr>
        <xdr:cNvPr id="221" name="楕円 220"/>
        <xdr:cNvSpPr/>
      </xdr:nvSpPr>
      <xdr:spPr>
        <a:xfrm>
          <a:off x="8699500" y="110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79418</xdr:rowOff>
    </xdr:from>
    <xdr:to>
      <xdr:col>41</xdr:col>
      <xdr:colOff>101600</xdr:colOff>
      <xdr:row>65</xdr:row>
      <xdr:rowOff>9568</xdr:rowOff>
    </xdr:to>
    <xdr:sp macro="" textlink="">
      <xdr:nvSpPr>
        <xdr:cNvPr id="222" name="楕円 221"/>
        <xdr:cNvSpPr/>
      </xdr:nvSpPr>
      <xdr:spPr>
        <a:xfrm>
          <a:off x="7810500" y="110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130216</xdr:rowOff>
    </xdr:from>
    <xdr:to>
      <xdr:col>45</xdr:col>
      <xdr:colOff>177800</xdr:colOff>
      <xdr:row>64</xdr:row>
      <xdr:rowOff>130218</xdr:rowOff>
    </xdr:to>
    <xdr:cxnSp macro="">
      <xdr:nvCxnSpPr>
        <xdr:cNvPr id="223" name="直線コネクタ 222"/>
        <xdr:cNvCxnSpPr/>
      </xdr:nvCxnSpPr>
      <xdr:spPr>
        <a:xfrm flipV="1">
          <a:off x="7861300" y="1110301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24"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25"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26"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65</xdr:row>
      <xdr:rowOff>693</xdr:rowOff>
    </xdr:from>
    <xdr:ext cx="469744" cy="259045"/>
    <xdr:sp macro="" textlink="">
      <xdr:nvSpPr>
        <xdr:cNvPr id="227" name="n_2mainValue【橋りょう・トンネル】&#10;一人当たり有形固定資産（償却資産）額"/>
        <xdr:cNvSpPr txBox="1"/>
      </xdr:nvSpPr>
      <xdr:spPr>
        <a:xfrm>
          <a:off x="8515428" y="111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65</xdr:row>
      <xdr:rowOff>695</xdr:rowOff>
    </xdr:from>
    <xdr:ext cx="469744" cy="259045"/>
    <xdr:sp macro="" textlink="">
      <xdr:nvSpPr>
        <xdr:cNvPr id="228" name="n_3mainValue【橋りょう・トンネル】&#10;一人当たり有形固定資産（償却資産）額"/>
        <xdr:cNvSpPr txBox="1"/>
      </xdr:nvSpPr>
      <xdr:spPr>
        <a:xfrm>
          <a:off x="7626428" y="1114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0" name="テキスト ボックス 23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85</xdr:row>
      <xdr:rowOff>22861</xdr:rowOff>
    </xdr:to>
    <xdr:cxnSp macro="">
      <xdr:nvCxnSpPr>
        <xdr:cNvPr id="252" name="直線コネクタ 251"/>
        <xdr:cNvCxnSpPr/>
      </xdr:nvCxnSpPr>
      <xdr:spPr>
        <a:xfrm flipV="1">
          <a:off x="4634865" y="13589000"/>
          <a:ext cx="0" cy="100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3" name="【公営住宅】&#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4" name="直線コネクタ 253"/>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55" name="【公営住宅】&#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56" name="直線コネクタ 25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49547</xdr:rowOff>
    </xdr:from>
    <xdr:ext cx="405111" cy="259045"/>
    <xdr:sp macro="" textlink="">
      <xdr:nvSpPr>
        <xdr:cNvPr id="257" name="【公営住宅】&#10;有形固定資産減価償却率平均値テキスト"/>
        <xdr:cNvSpPr txBox="1"/>
      </xdr:nvSpPr>
      <xdr:spPr>
        <a:xfrm>
          <a:off x="4673600" y="1393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58" name="フローチャート: 判断 257"/>
        <xdr:cNvSpPr/>
      </xdr:nvSpPr>
      <xdr:spPr>
        <a:xfrm>
          <a:off x="45847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55880</xdr:rowOff>
    </xdr:from>
    <xdr:to>
      <xdr:col>20</xdr:col>
      <xdr:colOff>38100</xdr:colOff>
      <xdr:row>81</xdr:row>
      <xdr:rowOff>157480</xdr:rowOff>
    </xdr:to>
    <xdr:sp macro="" textlink="">
      <xdr:nvSpPr>
        <xdr:cNvPr id="259" name="フローチャート: 判断 258"/>
        <xdr:cNvSpPr/>
      </xdr:nvSpPr>
      <xdr:spPr>
        <a:xfrm>
          <a:off x="3746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66039</xdr:rowOff>
    </xdr:from>
    <xdr:to>
      <xdr:col>15</xdr:col>
      <xdr:colOff>101600</xdr:colOff>
      <xdr:row>81</xdr:row>
      <xdr:rowOff>167639</xdr:rowOff>
    </xdr:to>
    <xdr:sp macro="" textlink="">
      <xdr:nvSpPr>
        <xdr:cNvPr id="260" name="フローチャート: 判断 259"/>
        <xdr:cNvSpPr/>
      </xdr:nvSpPr>
      <xdr:spPr>
        <a:xfrm>
          <a:off x="2857500" y="139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34289</xdr:rowOff>
    </xdr:from>
    <xdr:to>
      <xdr:col>10</xdr:col>
      <xdr:colOff>165100</xdr:colOff>
      <xdr:row>81</xdr:row>
      <xdr:rowOff>135889</xdr:rowOff>
    </xdr:to>
    <xdr:sp macro="" textlink="">
      <xdr:nvSpPr>
        <xdr:cNvPr id="261" name="フローチャート: 判断 260"/>
        <xdr:cNvSpPr/>
      </xdr:nvSpPr>
      <xdr:spPr>
        <a:xfrm>
          <a:off x="1968500" y="1392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168911</xdr:rowOff>
    </xdr:from>
    <xdr:to>
      <xdr:col>20</xdr:col>
      <xdr:colOff>38100</xdr:colOff>
      <xdr:row>86</xdr:row>
      <xdr:rowOff>99061</xdr:rowOff>
    </xdr:to>
    <xdr:sp macro="" textlink="">
      <xdr:nvSpPr>
        <xdr:cNvPr id="267" name="楕円 266"/>
        <xdr:cNvSpPr/>
      </xdr:nvSpPr>
      <xdr:spPr>
        <a:xfrm>
          <a:off x="3746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31750</xdr:rowOff>
    </xdr:from>
    <xdr:to>
      <xdr:col>15</xdr:col>
      <xdr:colOff>101600</xdr:colOff>
      <xdr:row>86</xdr:row>
      <xdr:rowOff>133350</xdr:rowOff>
    </xdr:to>
    <xdr:sp macro="" textlink="">
      <xdr:nvSpPr>
        <xdr:cNvPr id="268" name="楕円 267"/>
        <xdr:cNvSpPr/>
      </xdr:nvSpPr>
      <xdr:spPr>
        <a:xfrm>
          <a:off x="2857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48261</xdr:rowOff>
    </xdr:from>
    <xdr:to>
      <xdr:col>19</xdr:col>
      <xdr:colOff>177800</xdr:colOff>
      <xdr:row>86</xdr:row>
      <xdr:rowOff>82550</xdr:rowOff>
    </xdr:to>
    <xdr:cxnSp macro="">
      <xdr:nvCxnSpPr>
        <xdr:cNvPr id="269" name="直線コネクタ 268"/>
        <xdr:cNvCxnSpPr/>
      </xdr:nvCxnSpPr>
      <xdr:spPr>
        <a:xfrm flipV="1">
          <a:off x="2908300" y="14792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70" name="楕円 269"/>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82550</xdr:rowOff>
    </xdr:from>
    <xdr:to>
      <xdr:col>15</xdr:col>
      <xdr:colOff>50800</xdr:colOff>
      <xdr:row>86</xdr:row>
      <xdr:rowOff>114300</xdr:rowOff>
    </xdr:to>
    <xdr:cxnSp macro="">
      <xdr:nvCxnSpPr>
        <xdr:cNvPr id="271" name="直線コネクタ 270"/>
        <xdr:cNvCxnSpPr/>
      </xdr:nvCxnSpPr>
      <xdr:spPr>
        <a:xfrm flipV="1">
          <a:off x="2019300" y="148272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2557</xdr:rowOff>
    </xdr:from>
    <xdr:ext cx="405111" cy="259045"/>
    <xdr:sp macro="" textlink="">
      <xdr:nvSpPr>
        <xdr:cNvPr id="272" name="n_1ave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12716</xdr:rowOff>
    </xdr:from>
    <xdr:ext cx="405111" cy="259045"/>
    <xdr:sp macro="" textlink="">
      <xdr:nvSpPr>
        <xdr:cNvPr id="273" name="n_2aveValue【公営住宅】&#10;有形固定資産減価償却率"/>
        <xdr:cNvSpPr txBox="1"/>
      </xdr:nvSpPr>
      <xdr:spPr>
        <a:xfrm>
          <a:off x="2705744" y="1372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152416</xdr:rowOff>
    </xdr:from>
    <xdr:ext cx="405111" cy="259045"/>
    <xdr:sp macro="" textlink="">
      <xdr:nvSpPr>
        <xdr:cNvPr id="274" name="n_3aveValue【公営住宅】&#10;有形固定資産減価償却率"/>
        <xdr:cNvSpPr txBox="1"/>
      </xdr:nvSpPr>
      <xdr:spPr>
        <a:xfrm>
          <a:off x="18167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90188</xdr:rowOff>
    </xdr:from>
    <xdr:ext cx="340478" cy="259045"/>
    <xdr:sp macro="" textlink="">
      <xdr:nvSpPr>
        <xdr:cNvPr id="275" name="n_1mainValue【公営住宅】&#10;有形固定資産減価償却率"/>
        <xdr:cNvSpPr txBox="1"/>
      </xdr:nvSpPr>
      <xdr:spPr>
        <a:xfrm>
          <a:off x="3614361" y="14834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124477</xdr:rowOff>
    </xdr:from>
    <xdr:ext cx="340478" cy="259045"/>
    <xdr:sp macro="" textlink="">
      <xdr:nvSpPr>
        <xdr:cNvPr id="276" name="n_2mainValue【公営住宅】&#10;有形固定資産減価償却率"/>
        <xdr:cNvSpPr txBox="1"/>
      </xdr:nvSpPr>
      <xdr:spPr>
        <a:xfrm>
          <a:off x="2738061" y="14869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86</xdr:row>
      <xdr:rowOff>156227</xdr:rowOff>
    </xdr:from>
    <xdr:ext cx="340478" cy="259045"/>
    <xdr:sp macro="" textlink="">
      <xdr:nvSpPr>
        <xdr:cNvPr id="277" name="n_3mainValue【公営住宅】&#10;有形固定資産減価償却率"/>
        <xdr:cNvSpPr txBox="1"/>
      </xdr:nvSpPr>
      <xdr:spPr>
        <a:xfrm>
          <a:off x="1849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8" name="直線コネクタ 28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9" name="テキスト ボックス 28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0" name="直線コネクタ 28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1" name="テキスト ボックス 29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2" name="直線コネクタ 29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3" name="テキスト ボックス 29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4" name="直線コネクタ 29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5" name="テキスト ボックス 29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299" name="直線コネクタ 298"/>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0"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1" name="直線コネクタ 300"/>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2"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03" name="直線コネクタ 302"/>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04"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05" name="フローチャート: 判断 304"/>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06" name="フローチャート: 判断 305"/>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07" name="フローチャート: 判断 306"/>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08" name="フローチャート: 判断 307"/>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xdr:rowOff>
    </xdr:from>
    <xdr:to>
      <xdr:col>50</xdr:col>
      <xdr:colOff>165100</xdr:colOff>
      <xdr:row>84</xdr:row>
      <xdr:rowOff>108559</xdr:rowOff>
    </xdr:to>
    <xdr:sp macro="" textlink="">
      <xdr:nvSpPr>
        <xdr:cNvPr id="314" name="楕円 313"/>
        <xdr:cNvSpPr/>
      </xdr:nvSpPr>
      <xdr:spPr>
        <a:xfrm>
          <a:off x="9588500" y="144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145492</xdr:rowOff>
    </xdr:from>
    <xdr:to>
      <xdr:col>46</xdr:col>
      <xdr:colOff>38100</xdr:colOff>
      <xdr:row>84</xdr:row>
      <xdr:rowOff>75642</xdr:rowOff>
    </xdr:to>
    <xdr:sp macro="" textlink="">
      <xdr:nvSpPr>
        <xdr:cNvPr id="315" name="楕円 314"/>
        <xdr:cNvSpPr/>
      </xdr:nvSpPr>
      <xdr:spPr>
        <a:xfrm>
          <a:off x="8699500" y="14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24842</xdr:rowOff>
    </xdr:from>
    <xdr:to>
      <xdr:col>50</xdr:col>
      <xdr:colOff>114300</xdr:colOff>
      <xdr:row>84</xdr:row>
      <xdr:rowOff>57759</xdr:rowOff>
    </xdr:to>
    <xdr:cxnSp macro="">
      <xdr:nvCxnSpPr>
        <xdr:cNvPr id="316" name="直線コネクタ 315"/>
        <xdr:cNvCxnSpPr/>
      </xdr:nvCxnSpPr>
      <xdr:spPr>
        <a:xfrm>
          <a:off x="8750300" y="14426642"/>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146862</xdr:rowOff>
    </xdr:from>
    <xdr:to>
      <xdr:col>41</xdr:col>
      <xdr:colOff>101600</xdr:colOff>
      <xdr:row>84</xdr:row>
      <xdr:rowOff>77012</xdr:rowOff>
    </xdr:to>
    <xdr:sp macro="" textlink="">
      <xdr:nvSpPr>
        <xdr:cNvPr id="317" name="楕円 316"/>
        <xdr:cNvSpPr/>
      </xdr:nvSpPr>
      <xdr:spPr>
        <a:xfrm>
          <a:off x="7810500" y="143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24842</xdr:rowOff>
    </xdr:from>
    <xdr:to>
      <xdr:col>45</xdr:col>
      <xdr:colOff>177800</xdr:colOff>
      <xdr:row>84</xdr:row>
      <xdr:rowOff>26212</xdr:rowOff>
    </xdr:to>
    <xdr:cxnSp macro="">
      <xdr:nvCxnSpPr>
        <xdr:cNvPr id="318" name="直線コネクタ 317"/>
        <xdr:cNvCxnSpPr/>
      </xdr:nvCxnSpPr>
      <xdr:spPr>
        <a:xfrm flipV="1">
          <a:off x="7861300" y="1442664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19"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0"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1"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99686</xdr:rowOff>
    </xdr:from>
    <xdr:ext cx="469744" cy="259045"/>
    <xdr:sp macro="" textlink="">
      <xdr:nvSpPr>
        <xdr:cNvPr id="322" name="n_1mainValue【公営住宅】&#10;一人当たり面積"/>
        <xdr:cNvSpPr txBox="1"/>
      </xdr:nvSpPr>
      <xdr:spPr>
        <a:xfrm>
          <a:off x="9391727" y="1450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66769</xdr:rowOff>
    </xdr:from>
    <xdr:ext cx="469744" cy="259045"/>
    <xdr:sp macro="" textlink="">
      <xdr:nvSpPr>
        <xdr:cNvPr id="323" name="n_2mainValue【公営住宅】&#10;一人当たり面積"/>
        <xdr:cNvSpPr txBox="1"/>
      </xdr:nvSpPr>
      <xdr:spPr>
        <a:xfrm>
          <a:off x="8515427" y="144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68139</xdr:rowOff>
    </xdr:from>
    <xdr:ext cx="469744" cy="259045"/>
    <xdr:sp macro="" textlink="">
      <xdr:nvSpPr>
        <xdr:cNvPr id="324" name="n_3mainValue【公営住宅】&#10;一人当たり面積"/>
        <xdr:cNvSpPr txBox="1"/>
      </xdr:nvSpPr>
      <xdr:spPr>
        <a:xfrm>
          <a:off x="7626427" y="1446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6" name="テキスト ボックス 33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4" name="テキスト ボックス 34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348" name="直線コネクタ 347"/>
        <xdr:cNvCxnSpPr/>
      </xdr:nvCxnSpPr>
      <xdr:spPr>
        <a:xfrm flipV="1">
          <a:off x="4634865" y="1735455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349" name="【港湾・漁港】&#10;有形固定資産減価償却率最小値テキスト"/>
        <xdr:cNvSpPr txBox="1"/>
      </xdr:nvSpPr>
      <xdr:spPr>
        <a:xfrm>
          <a:off x="4673600"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350" name="直線コネクタ 349"/>
        <xdr:cNvCxnSpPr/>
      </xdr:nvCxnSpPr>
      <xdr:spPr>
        <a:xfrm>
          <a:off x="4546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351" name="【港湾・漁港】&#10;有形固定資産減価償却率最大値テキスト"/>
        <xdr:cNvSpPr txBox="1"/>
      </xdr:nvSpPr>
      <xdr:spPr>
        <a:xfrm>
          <a:off x="4673600"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352" name="直線コネクタ 351"/>
        <xdr:cNvCxnSpPr/>
      </xdr:nvCxnSpPr>
      <xdr:spPr>
        <a:xfrm>
          <a:off x="4546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85741</xdr:rowOff>
    </xdr:from>
    <xdr:ext cx="405111" cy="259045"/>
    <xdr:sp macro="" textlink="">
      <xdr:nvSpPr>
        <xdr:cNvPr id="353" name="【港湾・漁港】&#10;有形固定資産減価償却率平均値テキスト"/>
        <xdr:cNvSpPr txBox="1"/>
      </xdr:nvSpPr>
      <xdr:spPr>
        <a:xfrm>
          <a:off x="4673600" y="17402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354" name="フローチャート: 判断 353"/>
        <xdr:cNvSpPr/>
      </xdr:nvSpPr>
      <xdr:spPr>
        <a:xfrm>
          <a:off x="45847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355" name="フローチャート: 判断 354"/>
        <xdr:cNvSpPr/>
      </xdr:nvSpPr>
      <xdr:spPr>
        <a:xfrm>
          <a:off x="37465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356" name="フローチャート: 判断 355"/>
        <xdr:cNvSpPr/>
      </xdr:nvSpPr>
      <xdr:spPr>
        <a:xfrm>
          <a:off x="285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57786</xdr:rowOff>
    </xdr:from>
    <xdr:to>
      <xdr:col>10</xdr:col>
      <xdr:colOff>165100</xdr:colOff>
      <xdr:row>102</xdr:row>
      <xdr:rowOff>159386</xdr:rowOff>
    </xdr:to>
    <xdr:sp macro="" textlink="">
      <xdr:nvSpPr>
        <xdr:cNvPr id="357" name="フローチャート: 判断 356"/>
        <xdr:cNvSpPr/>
      </xdr:nvSpPr>
      <xdr:spPr>
        <a:xfrm>
          <a:off x="1968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67311</xdr:rowOff>
    </xdr:from>
    <xdr:to>
      <xdr:col>20</xdr:col>
      <xdr:colOff>38100</xdr:colOff>
      <xdr:row>102</xdr:row>
      <xdr:rowOff>168911</xdr:rowOff>
    </xdr:to>
    <xdr:sp macro="" textlink="">
      <xdr:nvSpPr>
        <xdr:cNvPr id="363" name="楕円 362"/>
        <xdr:cNvSpPr/>
      </xdr:nvSpPr>
      <xdr:spPr>
        <a:xfrm>
          <a:off x="3746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6350</xdr:rowOff>
    </xdr:from>
    <xdr:to>
      <xdr:col>15</xdr:col>
      <xdr:colOff>101600</xdr:colOff>
      <xdr:row>102</xdr:row>
      <xdr:rowOff>107950</xdr:rowOff>
    </xdr:to>
    <xdr:sp macro="" textlink="">
      <xdr:nvSpPr>
        <xdr:cNvPr id="364" name="楕円 363"/>
        <xdr:cNvSpPr/>
      </xdr:nvSpPr>
      <xdr:spPr>
        <a:xfrm>
          <a:off x="2857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57150</xdr:rowOff>
    </xdr:from>
    <xdr:to>
      <xdr:col>19</xdr:col>
      <xdr:colOff>177800</xdr:colOff>
      <xdr:row>102</xdr:row>
      <xdr:rowOff>118111</xdr:rowOff>
    </xdr:to>
    <xdr:cxnSp macro="">
      <xdr:nvCxnSpPr>
        <xdr:cNvPr id="365" name="直線コネクタ 364"/>
        <xdr:cNvCxnSpPr/>
      </xdr:nvCxnSpPr>
      <xdr:spPr>
        <a:xfrm>
          <a:off x="2908300" y="175450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44450</xdr:rowOff>
    </xdr:from>
    <xdr:to>
      <xdr:col>10</xdr:col>
      <xdr:colOff>165100</xdr:colOff>
      <xdr:row>102</xdr:row>
      <xdr:rowOff>146050</xdr:rowOff>
    </xdr:to>
    <xdr:sp macro="" textlink="">
      <xdr:nvSpPr>
        <xdr:cNvPr id="366" name="楕円 365"/>
        <xdr:cNvSpPr/>
      </xdr:nvSpPr>
      <xdr:spPr>
        <a:xfrm>
          <a:off x="1968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57150</xdr:rowOff>
    </xdr:from>
    <xdr:to>
      <xdr:col>15</xdr:col>
      <xdr:colOff>50800</xdr:colOff>
      <xdr:row>102</xdr:row>
      <xdr:rowOff>95250</xdr:rowOff>
    </xdr:to>
    <xdr:cxnSp macro="">
      <xdr:nvCxnSpPr>
        <xdr:cNvPr id="367" name="直線コネクタ 366"/>
        <xdr:cNvCxnSpPr/>
      </xdr:nvCxnSpPr>
      <xdr:spPr>
        <a:xfrm flipV="1">
          <a:off x="2019300" y="1754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149241</xdr:rowOff>
    </xdr:from>
    <xdr:ext cx="405111" cy="259045"/>
    <xdr:sp macro="" textlink="">
      <xdr:nvSpPr>
        <xdr:cNvPr id="368" name="n_1aveValue【港湾・漁港】&#10;有形固定資産減価償却率"/>
        <xdr:cNvSpPr txBox="1"/>
      </xdr:nvSpPr>
      <xdr:spPr>
        <a:xfrm>
          <a:off x="3582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369" name="n_2aveValue【港湾・漁港】&#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150513</xdr:rowOff>
    </xdr:from>
    <xdr:ext cx="405111" cy="259045"/>
    <xdr:sp macro="" textlink="">
      <xdr:nvSpPr>
        <xdr:cNvPr id="370" name="n_3aveValue【港湾・漁港】&#10;有形固定資産減価償却率"/>
        <xdr:cNvSpPr txBox="1"/>
      </xdr:nvSpPr>
      <xdr:spPr>
        <a:xfrm>
          <a:off x="181674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160038</xdr:rowOff>
    </xdr:from>
    <xdr:ext cx="405111" cy="259045"/>
    <xdr:sp macro="" textlink="">
      <xdr:nvSpPr>
        <xdr:cNvPr id="371" name="n_1mainValue【港湾・漁港】&#10;有形固定資産減価償却率"/>
        <xdr:cNvSpPr txBox="1"/>
      </xdr:nvSpPr>
      <xdr:spPr>
        <a:xfrm>
          <a:off x="358204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99077</xdr:rowOff>
    </xdr:from>
    <xdr:ext cx="405111" cy="259045"/>
    <xdr:sp macro="" textlink="">
      <xdr:nvSpPr>
        <xdr:cNvPr id="372" name="n_2mainValue【港湾・漁港】&#10;有形固定資産減価償却率"/>
        <xdr:cNvSpPr txBox="1"/>
      </xdr:nvSpPr>
      <xdr:spPr>
        <a:xfrm>
          <a:off x="2705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162577</xdr:rowOff>
    </xdr:from>
    <xdr:ext cx="405111" cy="259045"/>
    <xdr:sp macro="" textlink="">
      <xdr:nvSpPr>
        <xdr:cNvPr id="373" name="n_3mainValue【港湾・漁港】&#10;有形固定資産減価償却率"/>
        <xdr:cNvSpPr txBox="1"/>
      </xdr:nvSpPr>
      <xdr:spPr>
        <a:xfrm>
          <a:off x="1816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4" name="直線コネクタ 38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5" name="テキスト ボックス 38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6" name="直線コネクタ 38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87" name="テキスト ボックス 386"/>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8" name="直線コネクタ 38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89" name="テキスト ボックス 388"/>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0" name="直線コネクタ 38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1" name="テキスト ボックス 390"/>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3" name="テキスト ボックス 39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395" name="直線コネクタ 394"/>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396"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397" name="直線コネクタ 396"/>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398"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399" name="直線コネクタ 398"/>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44288</xdr:rowOff>
    </xdr:from>
    <xdr:ext cx="599010" cy="259045"/>
    <xdr:sp macro="" textlink="">
      <xdr:nvSpPr>
        <xdr:cNvPr id="400" name="【港湾・漁港】&#10;一人当たり有形固定資産（償却資産）額平均値テキスト"/>
        <xdr:cNvSpPr txBox="1"/>
      </xdr:nvSpPr>
      <xdr:spPr>
        <a:xfrm>
          <a:off x="10515600" y="18389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401" name="フローチャート: 判断 400"/>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402" name="フローチャート: 判断 401"/>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403" name="フローチャート: 判断 402"/>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404" name="フローチャート: 判断 403"/>
        <xdr:cNvSpPr/>
      </xdr:nvSpPr>
      <xdr:spPr>
        <a:xfrm>
          <a:off x="7810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152707</xdr:rowOff>
    </xdr:from>
    <xdr:to>
      <xdr:col>50</xdr:col>
      <xdr:colOff>165100</xdr:colOff>
      <xdr:row>108</xdr:row>
      <xdr:rowOff>82857</xdr:rowOff>
    </xdr:to>
    <xdr:sp macro="" textlink="">
      <xdr:nvSpPr>
        <xdr:cNvPr id="410" name="楕円 409"/>
        <xdr:cNvSpPr/>
      </xdr:nvSpPr>
      <xdr:spPr>
        <a:xfrm>
          <a:off x="9588500" y="184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156842</xdr:rowOff>
    </xdr:from>
    <xdr:to>
      <xdr:col>46</xdr:col>
      <xdr:colOff>38100</xdr:colOff>
      <xdr:row>108</xdr:row>
      <xdr:rowOff>86992</xdr:rowOff>
    </xdr:to>
    <xdr:sp macro="" textlink="">
      <xdr:nvSpPr>
        <xdr:cNvPr id="411" name="楕円 410"/>
        <xdr:cNvSpPr/>
      </xdr:nvSpPr>
      <xdr:spPr>
        <a:xfrm>
          <a:off x="8699500" y="185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32057</xdr:rowOff>
    </xdr:from>
    <xdr:to>
      <xdr:col>50</xdr:col>
      <xdr:colOff>114300</xdr:colOff>
      <xdr:row>108</xdr:row>
      <xdr:rowOff>36192</xdr:rowOff>
    </xdr:to>
    <xdr:cxnSp macro="">
      <xdr:nvCxnSpPr>
        <xdr:cNvPr id="412" name="直線コネクタ 411"/>
        <xdr:cNvCxnSpPr/>
      </xdr:nvCxnSpPr>
      <xdr:spPr>
        <a:xfrm flipV="1">
          <a:off x="8750300" y="18548657"/>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157007</xdr:rowOff>
    </xdr:from>
    <xdr:to>
      <xdr:col>41</xdr:col>
      <xdr:colOff>101600</xdr:colOff>
      <xdr:row>108</xdr:row>
      <xdr:rowOff>87157</xdr:rowOff>
    </xdr:to>
    <xdr:sp macro="" textlink="">
      <xdr:nvSpPr>
        <xdr:cNvPr id="413" name="楕円 412"/>
        <xdr:cNvSpPr/>
      </xdr:nvSpPr>
      <xdr:spPr>
        <a:xfrm>
          <a:off x="7810500" y="18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36192</xdr:rowOff>
    </xdr:from>
    <xdr:to>
      <xdr:col>45</xdr:col>
      <xdr:colOff>177800</xdr:colOff>
      <xdr:row>108</xdr:row>
      <xdr:rowOff>36357</xdr:rowOff>
    </xdr:to>
    <xdr:cxnSp macro="">
      <xdr:nvCxnSpPr>
        <xdr:cNvPr id="414" name="直線コネクタ 413"/>
        <xdr:cNvCxnSpPr/>
      </xdr:nvCxnSpPr>
      <xdr:spPr>
        <a:xfrm flipV="1">
          <a:off x="7861300" y="18552792"/>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216</xdr:rowOff>
    </xdr:from>
    <xdr:ext cx="599010" cy="259045"/>
    <xdr:sp macro="" textlink="">
      <xdr:nvSpPr>
        <xdr:cNvPr id="415" name="n_1aveValue【港湾・漁港】&#10;一人当たり有形固定資産（償却資産）額"/>
        <xdr:cNvSpPr txBox="1"/>
      </xdr:nvSpPr>
      <xdr:spPr>
        <a:xfrm>
          <a:off x="93270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416" name="n_2aveValue【港湾・漁港】&#10;一人当たり有形固定資産（償却資産）額"/>
        <xdr:cNvSpPr txBox="1"/>
      </xdr:nvSpPr>
      <xdr:spPr>
        <a:xfrm>
          <a:off x="8450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82281</xdr:rowOff>
    </xdr:from>
    <xdr:ext cx="599010" cy="259045"/>
    <xdr:sp macro="" textlink="">
      <xdr:nvSpPr>
        <xdr:cNvPr id="417" name="n_3aveValue【港湾・漁港】&#10;一人当たり有形固定資産（償却資産）額"/>
        <xdr:cNvSpPr txBox="1"/>
      </xdr:nvSpPr>
      <xdr:spPr>
        <a:xfrm>
          <a:off x="7561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73984</xdr:rowOff>
    </xdr:from>
    <xdr:ext cx="534377" cy="259045"/>
    <xdr:sp macro="" textlink="">
      <xdr:nvSpPr>
        <xdr:cNvPr id="418" name="n_1mainValue【港湾・漁港】&#10;一人当たり有形固定資産（償却資産）額"/>
        <xdr:cNvSpPr txBox="1"/>
      </xdr:nvSpPr>
      <xdr:spPr>
        <a:xfrm>
          <a:off x="9359411" y="1859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78119</xdr:rowOff>
    </xdr:from>
    <xdr:ext cx="534377" cy="259045"/>
    <xdr:sp macro="" textlink="">
      <xdr:nvSpPr>
        <xdr:cNvPr id="419" name="n_2mainValue【港湾・漁港】&#10;一人当たり有形固定資産（償却資産）額"/>
        <xdr:cNvSpPr txBox="1"/>
      </xdr:nvSpPr>
      <xdr:spPr>
        <a:xfrm>
          <a:off x="8483111" y="185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78284</xdr:rowOff>
    </xdr:from>
    <xdr:ext cx="534377" cy="259045"/>
    <xdr:sp macro="" textlink="">
      <xdr:nvSpPr>
        <xdr:cNvPr id="420" name="n_3mainValue【港湾・漁港】&#10;一人当たり有形固定資産（償却資産）額"/>
        <xdr:cNvSpPr txBox="1"/>
      </xdr:nvSpPr>
      <xdr:spPr>
        <a:xfrm>
          <a:off x="7594111" y="185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1" name="直線コネクタ 43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2" name="テキスト ボックス 43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3" name="直線コネクタ 43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4" name="テキスト ボックス 43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5" name="直線コネクタ 43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6" name="テキスト ボックス 43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7" name="直線コネクタ 43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8" name="テキスト ボックス 43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9" name="直線コネクタ 43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0" name="テキスト ボックス 43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1" name="直線コネクタ 44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2" name="テキスト ボックス 44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4" name="テキスト ボックス 4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10885</xdr:rowOff>
    </xdr:to>
    <xdr:cxnSp macro="">
      <xdr:nvCxnSpPr>
        <xdr:cNvPr id="446" name="直線コネクタ 445"/>
        <xdr:cNvCxnSpPr/>
      </xdr:nvCxnSpPr>
      <xdr:spPr>
        <a:xfrm flipV="1">
          <a:off x="16318864" y="5660572"/>
          <a:ext cx="0" cy="1379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14712</xdr:rowOff>
    </xdr:from>
    <xdr:ext cx="405111" cy="259045"/>
    <xdr:sp macro="" textlink="">
      <xdr:nvSpPr>
        <xdr:cNvPr id="447" name="【認定こども園・幼稚園・保育所】&#10;有形固定資産減価償却率最小値テキスト"/>
        <xdr:cNvSpPr txBox="1"/>
      </xdr:nvSpPr>
      <xdr:spPr>
        <a:xfrm>
          <a:off x="16357600" y="70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10885</xdr:rowOff>
    </xdr:from>
    <xdr:to>
      <xdr:col>86</xdr:col>
      <xdr:colOff>25400</xdr:colOff>
      <xdr:row>41</xdr:row>
      <xdr:rowOff>10885</xdr:rowOff>
    </xdr:to>
    <xdr:cxnSp macro="">
      <xdr:nvCxnSpPr>
        <xdr:cNvPr id="448" name="直線コネクタ 447"/>
        <xdr:cNvCxnSpPr/>
      </xdr:nvCxnSpPr>
      <xdr:spPr>
        <a:xfrm>
          <a:off x="16230600" y="70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0" name="直線コネクタ 44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39750</xdr:rowOff>
    </xdr:from>
    <xdr:ext cx="405111" cy="259045"/>
    <xdr:sp macro="" textlink="">
      <xdr:nvSpPr>
        <xdr:cNvPr id="451" name="【認定こども園・幼稚園・保育所】&#10;有形固定資産減価償却率平均値テキスト"/>
        <xdr:cNvSpPr txBox="1"/>
      </xdr:nvSpPr>
      <xdr:spPr>
        <a:xfrm>
          <a:off x="16357600" y="621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61323</xdr:rowOff>
    </xdr:from>
    <xdr:to>
      <xdr:col>85</xdr:col>
      <xdr:colOff>177800</xdr:colOff>
      <xdr:row>36</xdr:row>
      <xdr:rowOff>162923</xdr:rowOff>
    </xdr:to>
    <xdr:sp macro="" textlink="">
      <xdr:nvSpPr>
        <xdr:cNvPr id="452" name="フローチャート: 判断 451"/>
        <xdr:cNvSpPr/>
      </xdr:nvSpPr>
      <xdr:spPr>
        <a:xfrm>
          <a:off x="162687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58057</xdr:rowOff>
    </xdr:from>
    <xdr:to>
      <xdr:col>81</xdr:col>
      <xdr:colOff>101600</xdr:colOff>
      <xdr:row>36</xdr:row>
      <xdr:rowOff>159657</xdr:rowOff>
    </xdr:to>
    <xdr:sp macro="" textlink="">
      <xdr:nvSpPr>
        <xdr:cNvPr id="453" name="フローチャート: 判断 452"/>
        <xdr:cNvSpPr/>
      </xdr:nvSpPr>
      <xdr:spPr>
        <a:xfrm>
          <a:off x="15430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66222</xdr:rowOff>
    </xdr:from>
    <xdr:to>
      <xdr:col>76</xdr:col>
      <xdr:colOff>165100</xdr:colOff>
      <xdr:row>39</xdr:row>
      <xdr:rowOff>167822</xdr:rowOff>
    </xdr:to>
    <xdr:sp macro="" textlink="">
      <xdr:nvSpPr>
        <xdr:cNvPr id="454" name="フローチャート: 判断 453"/>
        <xdr:cNvSpPr/>
      </xdr:nvSpPr>
      <xdr:spPr>
        <a:xfrm>
          <a:off x="14541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147864</xdr:rowOff>
    </xdr:from>
    <xdr:to>
      <xdr:col>72</xdr:col>
      <xdr:colOff>38100</xdr:colOff>
      <xdr:row>37</xdr:row>
      <xdr:rowOff>78014</xdr:rowOff>
    </xdr:to>
    <xdr:sp macro="" textlink="">
      <xdr:nvSpPr>
        <xdr:cNvPr id="455" name="フローチャート: 判断 454"/>
        <xdr:cNvSpPr/>
      </xdr:nvSpPr>
      <xdr:spPr>
        <a:xfrm>
          <a:off x="13652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105410</xdr:rowOff>
    </xdr:from>
    <xdr:to>
      <xdr:col>81</xdr:col>
      <xdr:colOff>101600</xdr:colOff>
      <xdr:row>42</xdr:row>
      <xdr:rowOff>35560</xdr:rowOff>
    </xdr:to>
    <xdr:sp macro="" textlink="">
      <xdr:nvSpPr>
        <xdr:cNvPr id="461" name="楕円 460"/>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105410</xdr:rowOff>
    </xdr:from>
    <xdr:to>
      <xdr:col>76</xdr:col>
      <xdr:colOff>165100</xdr:colOff>
      <xdr:row>42</xdr:row>
      <xdr:rowOff>35560</xdr:rowOff>
    </xdr:to>
    <xdr:sp macro="" textlink="">
      <xdr:nvSpPr>
        <xdr:cNvPr id="462" name="楕円 461"/>
        <xdr:cNvSpPr/>
      </xdr:nvSpPr>
      <xdr:spPr>
        <a:xfrm>
          <a:off x="1454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41</xdr:row>
      <xdr:rowOff>156210</xdr:rowOff>
    </xdr:to>
    <xdr:cxnSp macro="">
      <xdr:nvCxnSpPr>
        <xdr:cNvPr id="463" name="直線コネクタ 462"/>
        <xdr:cNvCxnSpPr/>
      </xdr:nvCxnSpPr>
      <xdr:spPr>
        <a:xfrm>
          <a:off x="14592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141333</xdr:rowOff>
    </xdr:from>
    <xdr:to>
      <xdr:col>72</xdr:col>
      <xdr:colOff>38100</xdr:colOff>
      <xdr:row>42</xdr:row>
      <xdr:rowOff>71483</xdr:rowOff>
    </xdr:to>
    <xdr:sp macro="" textlink="">
      <xdr:nvSpPr>
        <xdr:cNvPr id="464" name="楕円 463"/>
        <xdr:cNvSpPr/>
      </xdr:nvSpPr>
      <xdr:spPr>
        <a:xfrm>
          <a:off x="13652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156210</xdr:rowOff>
    </xdr:from>
    <xdr:to>
      <xdr:col>76</xdr:col>
      <xdr:colOff>114300</xdr:colOff>
      <xdr:row>42</xdr:row>
      <xdr:rowOff>20683</xdr:rowOff>
    </xdr:to>
    <xdr:cxnSp macro="">
      <xdr:nvCxnSpPr>
        <xdr:cNvPr id="465" name="直線コネクタ 464"/>
        <xdr:cNvCxnSpPr/>
      </xdr:nvCxnSpPr>
      <xdr:spPr>
        <a:xfrm flipV="1">
          <a:off x="13703300" y="7185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4734</xdr:rowOff>
    </xdr:from>
    <xdr:ext cx="405111" cy="259045"/>
    <xdr:sp macro="" textlink="">
      <xdr:nvSpPr>
        <xdr:cNvPr id="466" name="n_1aveValue【認定こども園・幼稚園・保育所】&#10;有形固定資産減価償却率"/>
        <xdr:cNvSpPr txBox="1"/>
      </xdr:nvSpPr>
      <xdr:spPr>
        <a:xfrm>
          <a:off x="15266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12899</xdr:rowOff>
    </xdr:from>
    <xdr:ext cx="405111" cy="259045"/>
    <xdr:sp macro="" textlink="">
      <xdr:nvSpPr>
        <xdr:cNvPr id="467" name="n_2aveValue【認定こども園・幼稚園・保育所】&#10;有形固定資産減価償却率"/>
        <xdr:cNvSpPr txBox="1"/>
      </xdr:nvSpPr>
      <xdr:spPr>
        <a:xfrm>
          <a:off x="14389744" y="652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94541</xdr:rowOff>
    </xdr:from>
    <xdr:ext cx="405111" cy="259045"/>
    <xdr:sp macro="" textlink="">
      <xdr:nvSpPr>
        <xdr:cNvPr id="468" name="n_3aveValue【認定こども園・幼稚園・保育所】&#10;有形固定資産減価償却率"/>
        <xdr:cNvSpPr txBox="1"/>
      </xdr:nvSpPr>
      <xdr:spPr>
        <a:xfrm>
          <a:off x="13500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26687</xdr:rowOff>
    </xdr:from>
    <xdr:ext cx="340478" cy="259045"/>
    <xdr:sp macro="" textlink="">
      <xdr:nvSpPr>
        <xdr:cNvPr id="469" name="n_1mainValue【認定こども園・幼稚園・保育所】&#10;有形固定資産減価償却率"/>
        <xdr:cNvSpPr txBox="1"/>
      </xdr:nvSpPr>
      <xdr:spPr>
        <a:xfrm>
          <a:off x="152983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26687</xdr:rowOff>
    </xdr:from>
    <xdr:ext cx="340478" cy="259045"/>
    <xdr:sp macro="" textlink="">
      <xdr:nvSpPr>
        <xdr:cNvPr id="470" name="n_2mainValue【認定こども園・幼稚園・保育所】&#10;有形固定資産減価償却率"/>
        <xdr:cNvSpPr txBox="1"/>
      </xdr:nvSpPr>
      <xdr:spPr>
        <a:xfrm>
          <a:off x="144220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62610</xdr:rowOff>
    </xdr:from>
    <xdr:ext cx="340478" cy="259045"/>
    <xdr:sp macro="" textlink="">
      <xdr:nvSpPr>
        <xdr:cNvPr id="471" name="n_3mainValue【認定こども園・幼稚園・保育所】&#10;有形固定資産減価償却率"/>
        <xdr:cNvSpPr txBox="1"/>
      </xdr:nvSpPr>
      <xdr:spPr>
        <a:xfrm>
          <a:off x="135330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3" name="テキスト ボックス 48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5" name="テキスト ボックス 48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7" name="テキスト ボックス 48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9" name="テキスト ボックス 48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1" name="テキスト ボックス 49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3" name="テキスト ボックス 49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97" name="直線コネクタ 496"/>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9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99" name="直線コネクタ 49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500"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501" name="直線コネクタ 500"/>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502"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503" name="フローチャート: 判断 502"/>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504" name="フローチャート: 判断 503"/>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505" name="フローチャート: 判断 504"/>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06" name="フローチャート: 判断 505"/>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27033</xdr:rowOff>
    </xdr:from>
    <xdr:to>
      <xdr:col>112</xdr:col>
      <xdr:colOff>38100</xdr:colOff>
      <xdr:row>41</xdr:row>
      <xdr:rowOff>128633</xdr:rowOff>
    </xdr:to>
    <xdr:sp macro="" textlink="">
      <xdr:nvSpPr>
        <xdr:cNvPr id="512" name="楕円 511"/>
        <xdr:cNvSpPr/>
      </xdr:nvSpPr>
      <xdr:spPr>
        <a:xfrm>
          <a:off x="21272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43362</xdr:rowOff>
    </xdr:from>
    <xdr:to>
      <xdr:col>107</xdr:col>
      <xdr:colOff>101600</xdr:colOff>
      <xdr:row>41</xdr:row>
      <xdr:rowOff>144962</xdr:rowOff>
    </xdr:to>
    <xdr:sp macro="" textlink="">
      <xdr:nvSpPr>
        <xdr:cNvPr id="513" name="楕円 512"/>
        <xdr:cNvSpPr/>
      </xdr:nvSpPr>
      <xdr:spPr>
        <a:xfrm>
          <a:off x="20383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77833</xdr:rowOff>
    </xdr:from>
    <xdr:to>
      <xdr:col>111</xdr:col>
      <xdr:colOff>177800</xdr:colOff>
      <xdr:row>41</xdr:row>
      <xdr:rowOff>94162</xdr:rowOff>
    </xdr:to>
    <xdr:cxnSp macro="">
      <xdr:nvCxnSpPr>
        <xdr:cNvPr id="514" name="直線コネクタ 513"/>
        <xdr:cNvCxnSpPr/>
      </xdr:nvCxnSpPr>
      <xdr:spPr>
        <a:xfrm flipV="1">
          <a:off x="20434300" y="71072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515" name="楕円 514"/>
        <xdr:cNvSpPr/>
      </xdr:nvSpPr>
      <xdr:spPr>
        <a:xfrm>
          <a:off x="19494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90896</xdr:rowOff>
    </xdr:from>
    <xdr:to>
      <xdr:col>107</xdr:col>
      <xdr:colOff>50800</xdr:colOff>
      <xdr:row>41</xdr:row>
      <xdr:rowOff>94162</xdr:rowOff>
    </xdr:to>
    <xdr:cxnSp macro="">
      <xdr:nvCxnSpPr>
        <xdr:cNvPr id="516" name="直線コネクタ 515"/>
        <xdr:cNvCxnSpPr/>
      </xdr:nvCxnSpPr>
      <xdr:spPr>
        <a:xfrm>
          <a:off x="19545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517"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518"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19"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119760</xdr:rowOff>
    </xdr:from>
    <xdr:ext cx="469744" cy="259045"/>
    <xdr:sp macro="" textlink="">
      <xdr:nvSpPr>
        <xdr:cNvPr id="520" name="n_1mainValue【認定こども園・幼稚園・保育所】&#10;一人当たり面積"/>
        <xdr:cNvSpPr txBox="1"/>
      </xdr:nvSpPr>
      <xdr:spPr>
        <a:xfrm>
          <a:off x="210757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136089</xdr:rowOff>
    </xdr:from>
    <xdr:ext cx="469744" cy="259045"/>
    <xdr:sp macro="" textlink="">
      <xdr:nvSpPr>
        <xdr:cNvPr id="521" name="n_2mainValue【認定こども園・幼稚園・保育所】&#10;一人当たり面積"/>
        <xdr:cNvSpPr txBox="1"/>
      </xdr:nvSpPr>
      <xdr:spPr>
        <a:xfrm>
          <a:off x="20199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522" name="n_3mainValue【認定こども園・幼稚園・保育所】&#10;一人当たり面積"/>
        <xdr:cNvSpPr txBox="1"/>
      </xdr:nvSpPr>
      <xdr:spPr>
        <a:xfrm>
          <a:off x="19310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3" name="テキスト ボックス 5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4" name="直線コネクタ 5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5" name="テキスト ボックス 5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6" name="直線コネクタ 5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7" name="テキスト ボックス 5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8" name="直線コネクタ 5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9" name="テキスト ボックス 5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0" name="直線コネクタ 5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1" name="テキスト ボックス 5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2" name="直線コネクタ 5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3" name="テキスト ボックス 54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47" name="直線コネクタ 546"/>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4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49" name="直線コネクタ 54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5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51" name="直線コネクタ 55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5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53" name="フローチャート: 判断 55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54" name="フローチャート: 判断 55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55" name="フローチャート: 判断 554"/>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56" name="フローチャート: 判断 555"/>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562" name="楕円 561"/>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69215</xdr:rowOff>
    </xdr:from>
    <xdr:to>
      <xdr:col>76</xdr:col>
      <xdr:colOff>165100</xdr:colOff>
      <xdr:row>60</xdr:row>
      <xdr:rowOff>170815</xdr:rowOff>
    </xdr:to>
    <xdr:sp macro="" textlink="">
      <xdr:nvSpPr>
        <xdr:cNvPr id="563" name="楕円 562"/>
        <xdr:cNvSpPr/>
      </xdr:nvSpPr>
      <xdr:spPr>
        <a:xfrm>
          <a:off x="14541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120015</xdr:rowOff>
    </xdr:from>
    <xdr:to>
      <xdr:col>81</xdr:col>
      <xdr:colOff>50800</xdr:colOff>
      <xdr:row>60</xdr:row>
      <xdr:rowOff>129540</xdr:rowOff>
    </xdr:to>
    <xdr:cxnSp macro="">
      <xdr:nvCxnSpPr>
        <xdr:cNvPr id="564" name="直線コネクタ 563"/>
        <xdr:cNvCxnSpPr/>
      </xdr:nvCxnSpPr>
      <xdr:spPr>
        <a:xfrm>
          <a:off x="14592300" y="104070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65" name="楕円 564"/>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120015</xdr:rowOff>
    </xdr:to>
    <xdr:cxnSp macro="">
      <xdr:nvCxnSpPr>
        <xdr:cNvPr id="566" name="直線コネクタ 565"/>
        <xdr:cNvCxnSpPr/>
      </xdr:nvCxnSpPr>
      <xdr:spPr>
        <a:xfrm>
          <a:off x="13703300" y="103993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567"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68"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569"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570" name="n_1mainValue【学校施設】&#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571" name="n_2mainValue【学校施設】&#10;有形固定資産減価償却率"/>
        <xdr:cNvSpPr txBox="1"/>
      </xdr:nvSpPr>
      <xdr:spPr>
        <a:xfrm>
          <a:off x="14389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572" name="n_3mainValue【学校施設】&#10;有形固定資産減価償却率"/>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97" name="直線コネクタ 596"/>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98"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99" name="直線コネクタ 598"/>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600"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601" name="直線コネクタ 600"/>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602"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03" name="フローチャート: 判断 602"/>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604" name="フローチャート: 判断 603"/>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605" name="フローチャート: 判断 604"/>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606" name="フローチャート: 判断 605"/>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72263</xdr:rowOff>
    </xdr:from>
    <xdr:to>
      <xdr:col>112</xdr:col>
      <xdr:colOff>38100</xdr:colOff>
      <xdr:row>63</xdr:row>
      <xdr:rowOff>2413</xdr:rowOff>
    </xdr:to>
    <xdr:sp macro="" textlink="">
      <xdr:nvSpPr>
        <xdr:cNvPr id="612" name="楕円 611"/>
        <xdr:cNvSpPr/>
      </xdr:nvSpPr>
      <xdr:spPr>
        <a:xfrm>
          <a:off x="21272500" y="10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79883</xdr:rowOff>
    </xdr:from>
    <xdr:to>
      <xdr:col>107</xdr:col>
      <xdr:colOff>101600</xdr:colOff>
      <xdr:row>63</xdr:row>
      <xdr:rowOff>10033</xdr:rowOff>
    </xdr:to>
    <xdr:sp macro="" textlink="">
      <xdr:nvSpPr>
        <xdr:cNvPr id="613" name="楕円 612"/>
        <xdr:cNvSpPr/>
      </xdr:nvSpPr>
      <xdr:spPr>
        <a:xfrm>
          <a:off x="20383500" y="107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123063</xdr:rowOff>
    </xdr:from>
    <xdr:to>
      <xdr:col>111</xdr:col>
      <xdr:colOff>177800</xdr:colOff>
      <xdr:row>62</xdr:row>
      <xdr:rowOff>130683</xdr:rowOff>
    </xdr:to>
    <xdr:cxnSp macro="">
      <xdr:nvCxnSpPr>
        <xdr:cNvPr id="614" name="直線コネクタ 613"/>
        <xdr:cNvCxnSpPr/>
      </xdr:nvCxnSpPr>
      <xdr:spPr>
        <a:xfrm flipV="1">
          <a:off x="20434300" y="1075296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154559</xdr:rowOff>
    </xdr:from>
    <xdr:to>
      <xdr:col>102</xdr:col>
      <xdr:colOff>165100</xdr:colOff>
      <xdr:row>63</xdr:row>
      <xdr:rowOff>84709</xdr:rowOff>
    </xdr:to>
    <xdr:sp macro="" textlink="">
      <xdr:nvSpPr>
        <xdr:cNvPr id="615" name="楕円 614"/>
        <xdr:cNvSpPr/>
      </xdr:nvSpPr>
      <xdr:spPr>
        <a:xfrm>
          <a:off x="19494500" y="107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130683</xdr:rowOff>
    </xdr:from>
    <xdr:to>
      <xdr:col>107</xdr:col>
      <xdr:colOff>50800</xdr:colOff>
      <xdr:row>63</xdr:row>
      <xdr:rowOff>33909</xdr:rowOff>
    </xdr:to>
    <xdr:cxnSp macro="">
      <xdr:nvCxnSpPr>
        <xdr:cNvPr id="616" name="直線コネクタ 615"/>
        <xdr:cNvCxnSpPr/>
      </xdr:nvCxnSpPr>
      <xdr:spPr>
        <a:xfrm flipV="1">
          <a:off x="19545300" y="10760583"/>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617"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618"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619"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164990</xdr:rowOff>
    </xdr:from>
    <xdr:ext cx="469744" cy="259045"/>
    <xdr:sp macro="" textlink="">
      <xdr:nvSpPr>
        <xdr:cNvPr id="620" name="n_1mainValue【学校施設】&#10;一人当たり面積"/>
        <xdr:cNvSpPr txBox="1"/>
      </xdr:nvSpPr>
      <xdr:spPr>
        <a:xfrm>
          <a:off x="21075727" y="107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1160</xdr:rowOff>
    </xdr:from>
    <xdr:ext cx="469744" cy="259045"/>
    <xdr:sp macro="" textlink="">
      <xdr:nvSpPr>
        <xdr:cNvPr id="621" name="n_2mainValue【学校施設】&#10;一人当たり面積"/>
        <xdr:cNvSpPr txBox="1"/>
      </xdr:nvSpPr>
      <xdr:spPr>
        <a:xfrm>
          <a:off x="20199427" y="1080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75836</xdr:rowOff>
    </xdr:from>
    <xdr:ext cx="469744" cy="259045"/>
    <xdr:sp macro="" textlink="">
      <xdr:nvSpPr>
        <xdr:cNvPr id="622" name="n_3mainValue【学校施設】&#10;一人当たり面積"/>
        <xdr:cNvSpPr txBox="1"/>
      </xdr:nvSpPr>
      <xdr:spPr>
        <a:xfrm>
          <a:off x="19310427"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4" name="テキスト ボックス 6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4" name="テキスト ボックス 6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6" name="テキスト ボックス 6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48" name="直線コネクタ 647"/>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49"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50" name="直線コネクタ 649"/>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2" name="直線コネクタ 6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53"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54" name="フローチャート: 判断 653"/>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55" name="フローチャート: 判断 654"/>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56" name="フローチャート: 判断 655"/>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7" name="フローチャート: 判断 656"/>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99968</xdr:rowOff>
    </xdr:from>
    <xdr:to>
      <xdr:col>81</xdr:col>
      <xdr:colOff>101600</xdr:colOff>
      <xdr:row>86</xdr:row>
      <xdr:rowOff>30118</xdr:rowOff>
    </xdr:to>
    <xdr:sp macro="" textlink="">
      <xdr:nvSpPr>
        <xdr:cNvPr id="663" name="楕円 662"/>
        <xdr:cNvSpPr/>
      </xdr:nvSpPr>
      <xdr:spPr>
        <a:xfrm>
          <a:off x="15430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147882</xdr:rowOff>
    </xdr:from>
    <xdr:ext cx="405111" cy="259045"/>
    <xdr:sp macro="" textlink="">
      <xdr:nvSpPr>
        <xdr:cNvPr id="664"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665"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6"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21245</xdr:rowOff>
    </xdr:from>
    <xdr:ext cx="405111" cy="259045"/>
    <xdr:sp macro="" textlink="">
      <xdr:nvSpPr>
        <xdr:cNvPr id="667" name="n_1mainValue【児童館】&#10;有形固定資産減価償却率"/>
        <xdr:cNvSpPr txBox="1"/>
      </xdr:nvSpPr>
      <xdr:spPr>
        <a:xfrm>
          <a:off x="152660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8" name="直線コネクタ 6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9" name="テキスト ボックス 6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0" name="直線コネクタ 6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1" name="テキスト ボックス 6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2" name="直線コネクタ 6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3" name="テキスト ボックス 6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4" name="直線コネクタ 6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5" name="テキスト ボックス 6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89" name="直線コネクタ 688"/>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0"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1" name="直線コネクタ 69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92"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93" name="直線コネクタ 692"/>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694" name="【児童館】&#10;一人当たり面積平均値テキスト"/>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95" name="フローチャート: 判断 694"/>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96" name="フローチャート: 判断 695"/>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97" name="フローチャート: 判断 696"/>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98" name="フローチャート: 判断 697"/>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04" name="楕円 703"/>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13733</xdr:rowOff>
    </xdr:from>
    <xdr:ext cx="469744" cy="259045"/>
    <xdr:sp macro="" textlink="">
      <xdr:nvSpPr>
        <xdr:cNvPr id="705"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06"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07"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11701</xdr:rowOff>
    </xdr:from>
    <xdr:ext cx="469744" cy="259045"/>
    <xdr:sp macro="" textlink="">
      <xdr:nvSpPr>
        <xdr:cNvPr id="708" name="n_1mainValue【児童館】&#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9" name="テキスト ボックス 7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0" name="直線コネクタ 7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1" name="テキスト ボックス 7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2" name="直線コネクタ 7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3" name="テキスト ボックス 7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4" name="直線コネクタ 7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5" name="テキスト ボックス 7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6" name="直線コネクタ 7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27" name="テキスト ボックス 72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9" name="テキスト ボックス 7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31" name="直線コネクタ 730"/>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3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33" name="直線コネクタ 73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3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5" name="直線コネクタ 73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36"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37" name="フローチャート: 判断 736"/>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38" name="フローチャート: 判断 737"/>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39" name="フローチャート: 判断 738"/>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40" name="フローチャート: 判断 739"/>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46" name="楕円 745"/>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4826</xdr:rowOff>
    </xdr:from>
    <xdr:to>
      <xdr:col>76</xdr:col>
      <xdr:colOff>165100</xdr:colOff>
      <xdr:row>108</xdr:row>
      <xdr:rowOff>106426</xdr:rowOff>
    </xdr:to>
    <xdr:sp macro="" textlink="">
      <xdr:nvSpPr>
        <xdr:cNvPr id="747" name="楕円 746"/>
        <xdr:cNvSpPr/>
      </xdr:nvSpPr>
      <xdr:spPr>
        <a:xfrm>
          <a:off x="14541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108</xdr:row>
      <xdr:rowOff>55626</xdr:rowOff>
    </xdr:to>
    <xdr:cxnSp macro="">
      <xdr:nvCxnSpPr>
        <xdr:cNvPr id="748" name="直線コネクタ 747"/>
        <xdr:cNvCxnSpPr/>
      </xdr:nvCxnSpPr>
      <xdr:spPr>
        <a:xfrm flipV="1">
          <a:off x="14592300" y="17655539"/>
          <a:ext cx="889000" cy="9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50546</xdr:rowOff>
    </xdr:from>
    <xdr:to>
      <xdr:col>72</xdr:col>
      <xdr:colOff>38100</xdr:colOff>
      <xdr:row>108</xdr:row>
      <xdr:rowOff>152146</xdr:rowOff>
    </xdr:to>
    <xdr:sp macro="" textlink="">
      <xdr:nvSpPr>
        <xdr:cNvPr id="749" name="楕円 748"/>
        <xdr:cNvSpPr/>
      </xdr:nvSpPr>
      <xdr:spPr>
        <a:xfrm>
          <a:off x="13652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55626</xdr:rowOff>
    </xdr:from>
    <xdr:to>
      <xdr:col>76</xdr:col>
      <xdr:colOff>114300</xdr:colOff>
      <xdr:row>108</xdr:row>
      <xdr:rowOff>101346</xdr:rowOff>
    </xdr:to>
    <xdr:cxnSp macro="">
      <xdr:nvCxnSpPr>
        <xdr:cNvPr id="750" name="直線コネクタ 749"/>
        <xdr:cNvCxnSpPr/>
      </xdr:nvCxnSpPr>
      <xdr:spPr>
        <a:xfrm flipV="1">
          <a:off x="13703300" y="185722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51"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52"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53"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754" name="n_1mainValue【公民館】&#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97553</xdr:rowOff>
    </xdr:from>
    <xdr:ext cx="405111" cy="259045"/>
    <xdr:sp macro="" textlink="">
      <xdr:nvSpPr>
        <xdr:cNvPr id="755" name="n_2mainValue【公民館】&#10;有形固定資産減価償却率"/>
        <xdr:cNvSpPr txBox="1"/>
      </xdr:nvSpPr>
      <xdr:spPr>
        <a:xfrm>
          <a:off x="14389744" y="186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143273</xdr:rowOff>
    </xdr:from>
    <xdr:ext cx="405111" cy="259045"/>
    <xdr:sp macro="" textlink="">
      <xdr:nvSpPr>
        <xdr:cNvPr id="756" name="n_3mainValue【公民館】&#10;有形固定資産減価償却率"/>
        <xdr:cNvSpPr txBox="1"/>
      </xdr:nvSpPr>
      <xdr:spPr>
        <a:xfrm>
          <a:off x="13500744" y="186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82" name="直線コネクタ 781"/>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83"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84" name="直線コネクタ 783"/>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85"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86" name="直線コネクタ 785"/>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787"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88" name="フローチャート: 判断 787"/>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89" name="フローチャート: 判断 788"/>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90" name="フローチャート: 判断 789"/>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91" name="フローチャート: 判断 790"/>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103777</xdr:rowOff>
    </xdr:from>
    <xdr:to>
      <xdr:col>112</xdr:col>
      <xdr:colOff>38100</xdr:colOff>
      <xdr:row>107</xdr:row>
      <xdr:rowOff>33927</xdr:rowOff>
    </xdr:to>
    <xdr:sp macro="" textlink="">
      <xdr:nvSpPr>
        <xdr:cNvPr id="797" name="楕円 796"/>
        <xdr:cNvSpPr/>
      </xdr:nvSpPr>
      <xdr:spPr>
        <a:xfrm>
          <a:off x="21272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49893</xdr:rowOff>
    </xdr:from>
    <xdr:to>
      <xdr:col>107</xdr:col>
      <xdr:colOff>101600</xdr:colOff>
      <xdr:row>106</xdr:row>
      <xdr:rowOff>151493</xdr:rowOff>
    </xdr:to>
    <xdr:sp macro="" textlink="">
      <xdr:nvSpPr>
        <xdr:cNvPr id="798" name="楕円 797"/>
        <xdr:cNvSpPr/>
      </xdr:nvSpPr>
      <xdr:spPr>
        <a:xfrm>
          <a:off x="20383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100693</xdr:rowOff>
    </xdr:from>
    <xdr:to>
      <xdr:col>111</xdr:col>
      <xdr:colOff>177800</xdr:colOff>
      <xdr:row>106</xdr:row>
      <xdr:rowOff>154577</xdr:rowOff>
    </xdr:to>
    <xdr:cxnSp macro="">
      <xdr:nvCxnSpPr>
        <xdr:cNvPr id="799" name="直線コネクタ 798"/>
        <xdr:cNvCxnSpPr/>
      </xdr:nvCxnSpPr>
      <xdr:spPr>
        <a:xfrm>
          <a:off x="20434300" y="182743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46627</xdr:rowOff>
    </xdr:from>
    <xdr:to>
      <xdr:col>102</xdr:col>
      <xdr:colOff>165100</xdr:colOff>
      <xdr:row>106</xdr:row>
      <xdr:rowOff>148227</xdr:rowOff>
    </xdr:to>
    <xdr:sp macro="" textlink="">
      <xdr:nvSpPr>
        <xdr:cNvPr id="800" name="楕円 799"/>
        <xdr:cNvSpPr/>
      </xdr:nvSpPr>
      <xdr:spPr>
        <a:xfrm>
          <a:off x="19494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97427</xdr:rowOff>
    </xdr:from>
    <xdr:to>
      <xdr:col>107</xdr:col>
      <xdr:colOff>50800</xdr:colOff>
      <xdr:row>106</xdr:row>
      <xdr:rowOff>100693</xdr:rowOff>
    </xdr:to>
    <xdr:cxnSp macro="">
      <xdr:nvCxnSpPr>
        <xdr:cNvPr id="801" name="直線コネクタ 800"/>
        <xdr:cNvCxnSpPr/>
      </xdr:nvCxnSpPr>
      <xdr:spPr>
        <a:xfrm>
          <a:off x="19545300" y="182711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02"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803"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804" name="n_3aveValue【公民館】&#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50454</xdr:rowOff>
    </xdr:from>
    <xdr:ext cx="469744" cy="259045"/>
    <xdr:sp macro="" textlink="">
      <xdr:nvSpPr>
        <xdr:cNvPr id="805" name="n_1main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168020</xdr:rowOff>
    </xdr:from>
    <xdr:ext cx="469744" cy="259045"/>
    <xdr:sp macro="" textlink="">
      <xdr:nvSpPr>
        <xdr:cNvPr id="806" name="n_2mainValue【公民館】&#10;一人当たり面積"/>
        <xdr:cNvSpPr txBox="1"/>
      </xdr:nvSpPr>
      <xdr:spPr>
        <a:xfrm>
          <a:off x="20199427" y="179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164754</xdr:rowOff>
    </xdr:from>
    <xdr:ext cx="469744" cy="259045"/>
    <xdr:sp macro="" textlink="">
      <xdr:nvSpPr>
        <xdr:cNvPr id="807" name="n_3mainValue【公民館】&#10;一人当たり面積"/>
        <xdr:cNvSpPr txBox="1"/>
      </xdr:nvSpPr>
      <xdr:spPr>
        <a:xfrm>
          <a:off x="193104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類似団体と比較して有形固定資産減価償却率が低くなっている施設は、「公営住宅」、「認定こども園・幼稚園・保育所」であり、これらは、震災後に災害公営住宅、保育所を建設したことによるものと思われ</a:t>
          </a:r>
          <a:r>
            <a:rPr kumimoji="1" lang="ja-JP" altLang="en-US" sz="900">
              <a:solidFill>
                <a:sysClr val="windowText" lastClr="000000"/>
              </a:solidFill>
              <a:effectLst/>
              <a:latin typeface="+mn-lt"/>
              <a:ea typeface="+mn-ea"/>
              <a:cs typeface="+mn-cs"/>
            </a:rPr>
            <a:t>る。</a:t>
          </a:r>
          <a:r>
            <a:rPr kumimoji="1" lang="ja-JP" altLang="ja-JP" sz="900">
              <a:solidFill>
                <a:srgbClr val="FF0000"/>
              </a:solidFill>
              <a:effectLst/>
              <a:latin typeface="+mn-lt"/>
              <a:ea typeface="+mn-ea"/>
              <a:cs typeface="+mn-cs"/>
            </a:rPr>
            <a:t>　</a:t>
          </a:r>
          <a:endParaRPr lang="ja-JP" altLang="ja-JP" sz="900">
            <a:solidFill>
              <a:srgbClr val="FF0000"/>
            </a:solidFill>
            <a:effectLst/>
          </a:endParaRPr>
        </a:p>
        <a:p>
          <a:r>
            <a:rPr kumimoji="1" lang="ja-JP" altLang="ja-JP" sz="900">
              <a:solidFill>
                <a:sysClr val="windowText" lastClr="000000"/>
              </a:solidFill>
              <a:effectLst/>
              <a:latin typeface="+mn-lt"/>
              <a:ea typeface="+mn-ea"/>
              <a:cs typeface="+mn-cs"/>
            </a:rPr>
            <a:t>それらの施設が同じように老朽化していき同時期に更新を迎えることが想定され、有形固定資産減価償却率は、今後上昇していくものと思われ</a:t>
          </a:r>
          <a:r>
            <a:rPr kumimoji="1" lang="ja-JP" altLang="en-US" sz="900">
              <a:solidFill>
                <a:sysClr val="windowText" lastClr="000000"/>
              </a:solidFill>
              <a:effectLst/>
              <a:latin typeface="+mn-lt"/>
              <a:ea typeface="+mn-ea"/>
              <a:cs typeface="+mn-cs"/>
            </a:rPr>
            <a:t>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「港湾・漁港」については、有形固定資産減価償却率</a:t>
          </a:r>
          <a:r>
            <a:rPr kumimoji="1" lang="ja-JP" altLang="en-US" sz="900">
              <a:solidFill>
                <a:sysClr val="windowText" lastClr="000000"/>
              </a:solidFill>
              <a:effectLst/>
              <a:latin typeface="+mn-lt"/>
              <a:ea typeface="+mn-ea"/>
              <a:cs typeface="+mn-cs"/>
            </a:rPr>
            <a:t>は</a:t>
          </a:r>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年度に菖蒲田漁港災害復旧事業により改修工事を実施したため、減価償却率は</a:t>
          </a:r>
          <a:r>
            <a:rPr kumimoji="1" lang="en-US" altLang="ja-JP" sz="900">
              <a:solidFill>
                <a:sysClr val="windowText" lastClr="000000"/>
              </a:solidFill>
              <a:effectLst/>
              <a:latin typeface="+mn-lt"/>
              <a:ea typeface="+mn-ea"/>
              <a:cs typeface="+mn-cs"/>
            </a:rPr>
            <a:t>3.2</a:t>
          </a:r>
          <a:r>
            <a:rPr kumimoji="1" lang="ja-JP" altLang="en-US" sz="900">
              <a:solidFill>
                <a:sysClr val="windowText" lastClr="000000"/>
              </a:solidFill>
              <a:effectLst/>
              <a:latin typeface="+mn-lt"/>
              <a:ea typeface="+mn-ea"/>
              <a:cs typeface="+mn-cs"/>
            </a:rPr>
            <a:t>ポイント下がった。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「学校施設」については、有形固定資産減価償却率が</a:t>
          </a:r>
          <a:r>
            <a:rPr kumimoji="1" lang="en-US" altLang="ja-JP" sz="900">
              <a:solidFill>
                <a:sysClr val="windowText" lastClr="000000"/>
              </a:solidFill>
              <a:effectLst/>
              <a:latin typeface="+mn-lt"/>
              <a:ea typeface="+mn-ea"/>
              <a:cs typeface="+mn-cs"/>
            </a:rPr>
            <a:t>53.2</a:t>
          </a:r>
          <a:r>
            <a:rPr kumimoji="1" lang="ja-JP" altLang="ja-JP" sz="900">
              <a:solidFill>
                <a:sysClr val="windowText" lastClr="000000"/>
              </a:solidFill>
              <a:effectLst/>
              <a:latin typeface="+mn-lt"/>
              <a:ea typeface="+mn-ea"/>
              <a:cs typeface="+mn-cs"/>
            </a:rPr>
            <a:t>ポイントと類似団体平均より低くなってい</a:t>
          </a:r>
          <a:r>
            <a:rPr kumimoji="1" lang="ja-JP" altLang="en-US" sz="900">
              <a:solidFill>
                <a:sysClr val="windowText" lastClr="000000"/>
              </a:solidFill>
              <a:effectLst/>
              <a:latin typeface="+mn-lt"/>
              <a:ea typeface="+mn-ea"/>
              <a:cs typeface="+mn-cs"/>
            </a:rPr>
            <a:t>る</a:t>
          </a:r>
          <a:r>
            <a:rPr kumimoji="1" lang="ja-JP" altLang="ja-JP" sz="900">
              <a:solidFill>
                <a:sysClr val="windowText" lastClr="000000"/>
              </a:solidFill>
              <a:effectLst/>
              <a:latin typeface="+mn-lt"/>
              <a:ea typeface="+mn-ea"/>
              <a:cs typeface="+mn-cs"/>
            </a:rPr>
            <a:t>が、特に小学校の有形固定資産減価償却率が高くなっており、</a:t>
          </a:r>
          <a:r>
            <a:rPr kumimoji="1" lang="ja-JP" altLang="en-US" sz="900">
              <a:solidFill>
                <a:sysClr val="windowText" lastClr="000000"/>
              </a:solidFill>
              <a:effectLst/>
              <a:latin typeface="+mn-lt"/>
              <a:ea typeface="+mn-ea"/>
              <a:cs typeface="+mn-cs"/>
            </a:rPr>
            <a:t>今後の</a:t>
          </a:r>
          <a:r>
            <a:rPr kumimoji="1" lang="ja-JP" altLang="ja-JP" sz="900">
              <a:solidFill>
                <a:sysClr val="windowText" lastClr="000000"/>
              </a:solidFill>
              <a:effectLst/>
              <a:latin typeface="+mn-lt"/>
              <a:ea typeface="+mn-ea"/>
              <a:cs typeface="+mn-cs"/>
            </a:rPr>
            <a:t>維持管理費用負担増が課題となってい</a:t>
          </a:r>
          <a:r>
            <a:rPr kumimoji="1" lang="ja-JP" altLang="en-US" sz="900">
              <a:solidFill>
                <a:sysClr val="windowText" lastClr="000000"/>
              </a:solidFill>
              <a:effectLst/>
              <a:latin typeface="+mn-lt"/>
              <a:ea typeface="+mn-ea"/>
              <a:cs typeface="+mn-cs"/>
            </a:rPr>
            <a:t>る</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固定資産台帳は整備したものの平成</a:t>
          </a:r>
          <a:r>
            <a:rPr kumimoji="1" lang="en-US" altLang="ja-JP" sz="900">
              <a:solidFill>
                <a:sysClr val="windowText" lastClr="000000"/>
              </a:solidFill>
              <a:effectLst/>
              <a:latin typeface="+mn-lt"/>
              <a:ea typeface="+mn-ea"/>
              <a:cs typeface="+mn-cs"/>
            </a:rPr>
            <a:t>29</a:t>
          </a:r>
          <a:r>
            <a:rPr kumimoji="1" lang="ja-JP" altLang="en-US" sz="900">
              <a:solidFill>
                <a:sysClr val="windowText" lastClr="000000"/>
              </a:solidFill>
              <a:effectLst/>
              <a:latin typeface="+mn-lt"/>
              <a:ea typeface="+mn-ea"/>
              <a:cs typeface="+mn-cs"/>
            </a:rPr>
            <a:t>年度「橋りょう・トンネル」、「児童館」では区分の整理が必要となった。</a:t>
          </a:r>
        </a:p>
        <a:p>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年度については、固定資産台帳整備中で</a:t>
          </a:r>
          <a:r>
            <a:rPr kumimoji="1" lang="ja-JP" altLang="en-US" sz="900">
              <a:solidFill>
                <a:sysClr val="windowText" lastClr="000000"/>
              </a:solidFill>
              <a:effectLst/>
              <a:latin typeface="+mn-lt"/>
              <a:ea typeface="+mn-ea"/>
              <a:cs typeface="+mn-cs"/>
            </a:rPr>
            <a:t>ある</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81"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85"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91" name="楕円 90"/>
        <xdr:cNvSpPr/>
      </xdr:nvSpPr>
      <xdr:spPr>
        <a:xfrm>
          <a:off x="3746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92" name="楕円 91"/>
        <xdr:cNvSpPr/>
      </xdr:nvSpPr>
      <xdr:spPr>
        <a:xfrm>
          <a:off x="2857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86541</xdr:rowOff>
    </xdr:to>
    <xdr:cxnSp macro="">
      <xdr:nvCxnSpPr>
        <xdr:cNvPr id="93" name="直線コネクタ 92"/>
        <xdr:cNvCxnSpPr/>
      </xdr:nvCxnSpPr>
      <xdr:spPr>
        <a:xfrm flipV="1">
          <a:off x="2908300" y="1032455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94" name="楕円 93"/>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60</xdr:row>
      <xdr:rowOff>120831</xdr:rowOff>
    </xdr:to>
    <xdr:cxnSp macro="">
      <xdr:nvCxnSpPr>
        <xdr:cNvPr id="95" name="直線コネクタ 94"/>
        <xdr:cNvCxnSpPr/>
      </xdr:nvCxnSpPr>
      <xdr:spPr>
        <a:xfrm flipV="1">
          <a:off x="2019300" y="103735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79483</xdr:rowOff>
    </xdr:from>
    <xdr:ext cx="405111" cy="259045"/>
    <xdr:sp macro="" textlink="">
      <xdr:nvSpPr>
        <xdr:cNvPr id="96" name="n_1mainValue【体育館・プール】&#10;有形固定資産減価償却率"/>
        <xdr:cNvSpPr txBox="1"/>
      </xdr:nvSpPr>
      <xdr:spPr>
        <a:xfrm>
          <a:off x="35820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97" name="n_2mainValue【体育館・プー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98" name="n_3mainValue【体育館・プー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9" name="直線コネクタ 1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0" name="テキスト ボックス 10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1" name="直線コネクタ 1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2" name="テキスト ボックス 11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3" name="直線コネクタ 1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4" name="テキスト ボックス 11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5" name="直線コネクタ 1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6" name="テキスト ボックス 11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53036</xdr:rowOff>
    </xdr:from>
    <xdr:to>
      <xdr:col>54</xdr:col>
      <xdr:colOff>189865</xdr:colOff>
      <xdr:row>63</xdr:row>
      <xdr:rowOff>153162</xdr:rowOff>
    </xdr:to>
    <xdr:cxnSp macro="">
      <xdr:nvCxnSpPr>
        <xdr:cNvPr id="120" name="直線コネクタ 119"/>
        <xdr:cNvCxnSpPr/>
      </xdr:nvCxnSpPr>
      <xdr:spPr>
        <a:xfrm flipV="1">
          <a:off x="10476865" y="9654236"/>
          <a:ext cx="0" cy="1300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121"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122" name="直線コネクタ 121"/>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171163</xdr:rowOff>
    </xdr:from>
    <xdr:ext cx="469744" cy="259045"/>
    <xdr:sp macro="" textlink="">
      <xdr:nvSpPr>
        <xdr:cNvPr id="123" name="【体育館・プール】&#10;一人当たり面積最大値テキスト"/>
        <xdr:cNvSpPr txBox="1"/>
      </xdr:nvSpPr>
      <xdr:spPr>
        <a:xfrm>
          <a:off x="10515600" y="942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53036</xdr:rowOff>
    </xdr:from>
    <xdr:to>
      <xdr:col>55</xdr:col>
      <xdr:colOff>88900</xdr:colOff>
      <xdr:row>56</xdr:row>
      <xdr:rowOff>53036</xdr:rowOff>
    </xdr:to>
    <xdr:cxnSp macro="">
      <xdr:nvCxnSpPr>
        <xdr:cNvPr id="124" name="直線コネクタ 123"/>
        <xdr:cNvCxnSpPr/>
      </xdr:nvCxnSpPr>
      <xdr:spPr>
        <a:xfrm>
          <a:off x="10388600" y="965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101820</xdr:rowOff>
    </xdr:from>
    <xdr:ext cx="469744" cy="259045"/>
    <xdr:sp macro="" textlink="">
      <xdr:nvSpPr>
        <xdr:cNvPr id="125" name="【体育館・プール】&#10;一人当たり面積平均値テキスト"/>
        <xdr:cNvSpPr txBox="1"/>
      </xdr:nvSpPr>
      <xdr:spPr>
        <a:xfrm>
          <a:off x="10515600" y="10560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123393</xdr:rowOff>
    </xdr:from>
    <xdr:to>
      <xdr:col>55</xdr:col>
      <xdr:colOff>50800</xdr:colOff>
      <xdr:row>62</xdr:row>
      <xdr:rowOff>53543</xdr:rowOff>
    </xdr:to>
    <xdr:sp macro="" textlink="">
      <xdr:nvSpPr>
        <xdr:cNvPr id="126" name="フローチャート: 判断 125"/>
        <xdr:cNvSpPr/>
      </xdr:nvSpPr>
      <xdr:spPr>
        <a:xfrm>
          <a:off x="10426700" y="105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127" name="フローチャート: 判断 126"/>
        <xdr:cNvSpPr/>
      </xdr:nvSpPr>
      <xdr:spPr>
        <a:xfrm>
          <a:off x="9588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23639</xdr:rowOff>
    </xdr:from>
    <xdr:ext cx="469744" cy="259045"/>
    <xdr:sp macro="" textlink="">
      <xdr:nvSpPr>
        <xdr:cNvPr id="128" name="n_1aveValue【体育館・プール】&#10;一人当たり面積"/>
        <xdr:cNvSpPr txBox="1"/>
      </xdr:nvSpPr>
      <xdr:spPr>
        <a:xfrm>
          <a:off x="9391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132537</xdr:rowOff>
    </xdr:from>
    <xdr:to>
      <xdr:col>46</xdr:col>
      <xdr:colOff>38100</xdr:colOff>
      <xdr:row>62</xdr:row>
      <xdr:rowOff>62687</xdr:rowOff>
    </xdr:to>
    <xdr:sp macro="" textlink="">
      <xdr:nvSpPr>
        <xdr:cNvPr id="129" name="フローチャート: 判断 128"/>
        <xdr:cNvSpPr/>
      </xdr:nvSpPr>
      <xdr:spPr>
        <a:xfrm>
          <a:off x="8699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53814</xdr:rowOff>
    </xdr:from>
    <xdr:ext cx="469744" cy="259045"/>
    <xdr:sp macro="" textlink="">
      <xdr:nvSpPr>
        <xdr:cNvPr id="130" name="n_2aveValue【体育館・プール】&#10;一人当たり面積"/>
        <xdr:cNvSpPr txBox="1"/>
      </xdr:nvSpPr>
      <xdr:spPr>
        <a:xfrm>
          <a:off x="8515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168199</xdr:rowOff>
    </xdr:from>
    <xdr:to>
      <xdr:col>41</xdr:col>
      <xdr:colOff>101600</xdr:colOff>
      <xdr:row>62</xdr:row>
      <xdr:rowOff>98349</xdr:rowOff>
    </xdr:to>
    <xdr:sp macro="" textlink="">
      <xdr:nvSpPr>
        <xdr:cNvPr id="131" name="フローチャート: 判断 130"/>
        <xdr:cNvSpPr/>
      </xdr:nvSpPr>
      <xdr:spPr>
        <a:xfrm>
          <a:off x="7810500" y="1062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89476</xdr:rowOff>
    </xdr:from>
    <xdr:ext cx="469744" cy="259045"/>
    <xdr:sp macro="" textlink="">
      <xdr:nvSpPr>
        <xdr:cNvPr id="132" name="n_3aveValue【体育館・プール】&#10;一人当たり面積"/>
        <xdr:cNvSpPr txBox="1"/>
      </xdr:nvSpPr>
      <xdr:spPr>
        <a:xfrm>
          <a:off x="7626427" y="107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1778</xdr:rowOff>
    </xdr:from>
    <xdr:to>
      <xdr:col>50</xdr:col>
      <xdr:colOff>165100</xdr:colOff>
      <xdr:row>55</xdr:row>
      <xdr:rowOff>103378</xdr:rowOff>
    </xdr:to>
    <xdr:sp macro="" textlink="">
      <xdr:nvSpPr>
        <xdr:cNvPr id="138" name="楕円 137"/>
        <xdr:cNvSpPr/>
      </xdr:nvSpPr>
      <xdr:spPr>
        <a:xfrm>
          <a:off x="9588500" y="94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118821</xdr:rowOff>
    </xdr:from>
    <xdr:to>
      <xdr:col>46</xdr:col>
      <xdr:colOff>38100</xdr:colOff>
      <xdr:row>62</xdr:row>
      <xdr:rowOff>48971</xdr:rowOff>
    </xdr:to>
    <xdr:sp macro="" textlink="">
      <xdr:nvSpPr>
        <xdr:cNvPr id="139" name="楕円 138"/>
        <xdr:cNvSpPr/>
      </xdr:nvSpPr>
      <xdr:spPr>
        <a:xfrm>
          <a:off x="8699500" y="105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52578</xdr:rowOff>
    </xdr:from>
    <xdr:to>
      <xdr:col>50</xdr:col>
      <xdr:colOff>114300</xdr:colOff>
      <xdr:row>61</xdr:row>
      <xdr:rowOff>169621</xdr:rowOff>
    </xdr:to>
    <xdr:cxnSp macro="">
      <xdr:nvCxnSpPr>
        <xdr:cNvPr id="140" name="直線コネクタ 139"/>
        <xdr:cNvCxnSpPr/>
      </xdr:nvCxnSpPr>
      <xdr:spPr>
        <a:xfrm flipV="1">
          <a:off x="8750300" y="9482328"/>
          <a:ext cx="889000" cy="11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141" name="楕円 140"/>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169621</xdr:rowOff>
    </xdr:from>
    <xdr:to>
      <xdr:col>45</xdr:col>
      <xdr:colOff>177800</xdr:colOff>
      <xdr:row>62</xdr:row>
      <xdr:rowOff>0</xdr:rowOff>
    </xdr:to>
    <xdr:cxnSp macro="">
      <xdr:nvCxnSpPr>
        <xdr:cNvPr id="142" name="直線コネクタ 141"/>
        <xdr:cNvCxnSpPr/>
      </xdr:nvCxnSpPr>
      <xdr:spPr>
        <a:xfrm flipV="1">
          <a:off x="7861300" y="106280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53</xdr:row>
      <xdr:rowOff>119905</xdr:rowOff>
    </xdr:from>
    <xdr:ext cx="469744" cy="259045"/>
    <xdr:sp macro="" textlink="">
      <xdr:nvSpPr>
        <xdr:cNvPr id="143" name="n_1mainValue【体育館・プール】&#10;一人当たり面積"/>
        <xdr:cNvSpPr txBox="1"/>
      </xdr:nvSpPr>
      <xdr:spPr>
        <a:xfrm>
          <a:off x="9391727" y="92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65498</xdr:rowOff>
    </xdr:from>
    <xdr:ext cx="469744" cy="259045"/>
    <xdr:sp macro="" textlink="">
      <xdr:nvSpPr>
        <xdr:cNvPr id="144" name="n_2mainValue【体育館・プール】&#10;一人当たり面積"/>
        <xdr:cNvSpPr txBox="1"/>
      </xdr:nvSpPr>
      <xdr:spPr>
        <a:xfrm>
          <a:off x="8515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67327</xdr:rowOff>
    </xdr:from>
    <xdr:ext cx="469744" cy="259045"/>
    <xdr:sp macro="" textlink="">
      <xdr:nvSpPr>
        <xdr:cNvPr id="145" name="n_3mainValue【体育館・プール】&#10;一人当たり面積"/>
        <xdr:cNvSpPr txBox="1"/>
      </xdr:nvSpPr>
      <xdr:spPr>
        <a:xfrm>
          <a:off x="7626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6" name="正方形/長方形 1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7" name="正方形/長方形 1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8" name="正方形/長方形 1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9" name="正方形/長方形 1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0" name="正方形/長方形 1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1" name="正方形/長方形 1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2" name="正方形/長方形 1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3" name="正方形/長方形 1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4" name="テキスト ボックス 1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5" name="直線コネクタ 1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6" name="テキスト ボックス 1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7" name="直線コネクタ 1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8" name="テキスト ボックス 1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9" name="直線コネクタ 1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0" name="テキスト ボックス 1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1" name="直線コネクタ 1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2" name="テキスト ボックス 1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3" name="直線コネクタ 1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4" name="テキスト ボックス 1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5" name="直線コネクタ 1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6" name="テキスト ボックス 1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70" name="直線コネクタ 16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7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72" name="直線コネクタ 17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4" name="直線コネクタ 17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75"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76" name="フローチャート: 判断 17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77" name="フローチャート: 判断 17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78"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79" name="フローチャート: 判断 178"/>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130191</xdr:rowOff>
    </xdr:from>
    <xdr:ext cx="405111" cy="259045"/>
    <xdr:sp macro="" textlink="">
      <xdr:nvSpPr>
        <xdr:cNvPr id="180" name="n_2aveValue【福祉施設】&#10;有形固定資産減価償却率"/>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181" name="フローチャート: 判断 180"/>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154957</xdr:rowOff>
    </xdr:from>
    <xdr:ext cx="405111" cy="259045"/>
    <xdr:sp macro="" textlink="">
      <xdr:nvSpPr>
        <xdr:cNvPr id="182"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3" name="テキスト ボックス 1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xdr:rowOff>
    </xdr:from>
    <xdr:to>
      <xdr:col>20</xdr:col>
      <xdr:colOff>38100</xdr:colOff>
      <xdr:row>79</xdr:row>
      <xdr:rowOff>107950</xdr:rowOff>
    </xdr:to>
    <xdr:sp macro="" textlink="">
      <xdr:nvSpPr>
        <xdr:cNvPr id="188" name="楕円 187"/>
        <xdr:cNvSpPr/>
      </xdr:nvSpPr>
      <xdr:spPr>
        <a:xfrm>
          <a:off x="3746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124477</xdr:rowOff>
    </xdr:from>
    <xdr:ext cx="405111" cy="259045"/>
    <xdr:sp macro="" textlink="">
      <xdr:nvSpPr>
        <xdr:cNvPr id="189" name="n_1mainValue【福祉施設】&#10;有形固定資産減価償却率"/>
        <xdr:cNvSpPr txBox="1"/>
      </xdr:nvSpPr>
      <xdr:spPr>
        <a:xfrm>
          <a:off x="3582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0" name="直線コネクタ 1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1" name="テキスト ボックス 2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2" name="直線コネクタ 2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3" name="テキスト ボックス 2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4" name="直線コネクタ 2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5" name="テキスト ボックス 2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6" name="直線コネクタ 2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7" name="テキスト ボックス 2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8" name="直線コネクタ 2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9" name="テキスト ボックス 2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13" name="直線コネクタ 212"/>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14"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15" name="直線コネクタ 214"/>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16"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17" name="直線コネクタ 216"/>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18"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19" name="フローチャート: 判断 218"/>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20" name="フローチャート: 判断 219"/>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21"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22" name="フローチャート: 判断 221"/>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23"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224" name="フローチャート: 判断 223"/>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225"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231" name="楕円 230"/>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19066</xdr:rowOff>
    </xdr:from>
    <xdr:ext cx="469744" cy="259045"/>
    <xdr:sp macro="" textlink="">
      <xdr:nvSpPr>
        <xdr:cNvPr id="232" name="n_1mainValue【福祉施設】&#10;一人当たり面積"/>
        <xdr:cNvSpPr txBox="1"/>
      </xdr:nvSpPr>
      <xdr:spPr>
        <a:xfrm>
          <a:off x="9391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1" name="テキスト ボックス 2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2" name="直線コネクタ 2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3" name="テキスト ボックス 24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4" name="直線コネクタ 24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5" name="テキスト ボックス 24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6" name="直線コネクタ 24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7" name="テキスト ボックス 24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8" name="直線コネクタ 24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9" name="テキスト ボックス 24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0" name="直線コネクタ 24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1" name="テキスト ボックス 25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2" name="直線コネクタ 25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3" name="テキスト ボックス 25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4" name="直線コネクタ 2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5" name="テキスト ボックス 2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57" name="直線コネクタ 256"/>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58"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59" name="直線コネクタ 258"/>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1" name="直線コネクタ 26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62"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63" name="フローチャート: 判断 262"/>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64" name="フローチャート: 判断 263"/>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101616</xdr:rowOff>
    </xdr:from>
    <xdr:ext cx="405111" cy="259045"/>
    <xdr:sp macro="" textlink="">
      <xdr:nvSpPr>
        <xdr:cNvPr id="265"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66" name="フローチャート: 判断 265"/>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128288</xdr:rowOff>
    </xdr:from>
    <xdr:ext cx="405111" cy="259045"/>
    <xdr:sp macro="" textlink="">
      <xdr:nvSpPr>
        <xdr:cNvPr id="267" name="n_2aveValue【市民会館】&#10;有形固定資産減価償却率"/>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268" name="フローチャート: 判断 267"/>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105427</xdr:rowOff>
    </xdr:from>
    <xdr:ext cx="405111" cy="259045"/>
    <xdr:sp macro="" textlink="">
      <xdr:nvSpPr>
        <xdr:cNvPr id="269"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63500</xdr:rowOff>
    </xdr:from>
    <xdr:to>
      <xdr:col>20</xdr:col>
      <xdr:colOff>38100</xdr:colOff>
      <xdr:row>105</xdr:row>
      <xdr:rowOff>165100</xdr:rowOff>
    </xdr:to>
    <xdr:sp macro="" textlink="">
      <xdr:nvSpPr>
        <xdr:cNvPr id="275" name="楕円 274"/>
        <xdr:cNvSpPr/>
      </xdr:nvSpPr>
      <xdr:spPr>
        <a:xfrm>
          <a:off x="3746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120650</xdr:rowOff>
    </xdr:from>
    <xdr:to>
      <xdr:col>15</xdr:col>
      <xdr:colOff>101600</xdr:colOff>
      <xdr:row>106</xdr:row>
      <xdr:rowOff>50800</xdr:rowOff>
    </xdr:to>
    <xdr:sp macro="" textlink="">
      <xdr:nvSpPr>
        <xdr:cNvPr id="276" name="楕円 275"/>
        <xdr:cNvSpPr/>
      </xdr:nvSpPr>
      <xdr:spPr>
        <a:xfrm>
          <a:off x="2857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114300</xdr:rowOff>
    </xdr:from>
    <xdr:to>
      <xdr:col>19</xdr:col>
      <xdr:colOff>177800</xdr:colOff>
      <xdr:row>106</xdr:row>
      <xdr:rowOff>0</xdr:rowOff>
    </xdr:to>
    <xdr:cxnSp macro="">
      <xdr:nvCxnSpPr>
        <xdr:cNvPr id="277" name="直線コネクタ 276"/>
        <xdr:cNvCxnSpPr/>
      </xdr:nvCxnSpPr>
      <xdr:spPr>
        <a:xfrm flipV="1">
          <a:off x="2908300" y="18116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278" name="楕円 277"/>
        <xdr:cNvSpPr/>
      </xdr:nvSpPr>
      <xdr:spPr>
        <a:xfrm>
          <a:off x="196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0</xdr:rowOff>
    </xdr:from>
    <xdr:to>
      <xdr:col>15</xdr:col>
      <xdr:colOff>50800</xdr:colOff>
      <xdr:row>106</xdr:row>
      <xdr:rowOff>38100</xdr:rowOff>
    </xdr:to>
    <xdr:cxnSp macro="">
      <xdr:nvCxnSpPr>
        <xdr:cNvPr id="279" name="直線コネクタ 278"/>
        <xdr:cNvCxnSpPr/>
      </xdr:nvCxnSpPr>
      <xdr:spPr>
        <a:xfrm flipV="1">
          <a:off x="2019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156227</xdr:rowOff>
    </xdr:from>
    <xdr:ext cx="405111" cy="259045"/>
    <xdr:sp macro="" textlink="">
      <xdr:nvSpPr>
        <xdr:cNvPr id="280" name="n_1mainValue【市民会館】&#10;有形固定資産減価償却率"/>
        <xdr:cNvSpPr txBox="1"/>
      </xdr:nvSpPr>
      <xdr:spPr>
        <a:xfrm>
          <a:off x="3582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281" name="n_2mainValue【市民会館】&#10;有形固定資産減価償却率"/>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80027</xdr:rowOff>
    </xdr:from>
    <xdr:ext cx="405111" cy="259045"/>
    <xdr:sp macro="" textlink="">
      <xdr:nvSpPr>
        <xdr:cNvPr id="282" name="n_3mainValue【市民会館】&#10;有形固定資産減価償却率"/>
        <xdr:cNvSpPr txBox="1"/>
      </xdr:nvSpPr>
      <xdr:spPr>
        <a:xfrm>
          <a:off x="1816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3" name="直線コネクタ 29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94" name="テキスト ボックス 29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5" name="直線コネクタ 29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6" name="テキスト ボックス 29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7" name="直線コネクタ 29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98" name="テキスト ボックス 29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99" name="直線コネクタ 29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00" name="テキスト ボックス 29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1" name="直線コネクタ 3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2" name="テキスト ボックス 3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04" name="直線コネクタ 303"/>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05"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06" name="直線コネクタ 305"/>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07"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08" name="直線コネクタ 307"/>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09"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10" name="フローチャート: 判断 309"/>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11" name="フローチャート: 判断 310"/>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170705</xdr:rowOff>
    </xdr:from>
    <xdr:ext cx="469744" cy="259045"/>
    <xdr:sp macro="" textlink="">
      <xdr:nvSpPr>
        <xdr:cNvPr id="312" name="n_1ave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13" name="フローチャート: 判断 312"/>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140988</xdr:rowOff>
    </xdr:from>
    <xdr:ext cx="469744" cy="259045"/>
    <xdr:sp macro="" textlink="">
      <xdr:nvSpPr>
        <xdr:cNvPr id="314" name="n_2aveValue【市民会館】&#10;一人当たり面積"/>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315" name="フローチャート: 判断 314"/>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140988</xdr:rowOff>
    </xdr:from>
    <xdr:ext cx="469744" cy="259045"/>
    <xdr:sp macro="" textlink="">
      <xdr:nvSpPr>
        <xdr:cNvPr id="316" name="n_3aveValue【市民会館】&#10;一人当たり面積"/>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135128</xdr:rowOff>
    </xdr:from>
    <xdr:to>
      <xdr:col>50</xdr:col>
      <xdr:colOff>165100</xdr:colOff>
      <xdr:row>105</xdr:row>
      <xdr:rowOff>65278</xdr:rowOff>
    </xdr:to>
    <xdr:sp macro="" textlink="">
      <xdr:nvSpPr>
        <xdr:cNvPr id="322" name="楕円 321"/>
        <xdr:cNvSpPr/>
      </xdr:nvSpPr>
      <xdr:spPr>
        <a:xfrm>
          <a:off x="9588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141987</xdr:rowOff>
    </xdr:from>
    <xdr:to>
      <xdr:col>46</xdr:col>
      <xdr:colOff>38100</xdr:colOff>
      <xdr:row>105</xdr:row>
      <xdr:rowOff>72137</xdr:rowOff>
    </xdr:to>
    <xdr:sp macro="" textlink="">
      <xdr:nvSpPr>
        <xdr:cNvPr id="323" name="楕円 322"/>
        <xdr:cNvSpPr/>
      </xdr:nvSpPr>
      <xdr:spPr>
        <a:xfrm>
          <a:off x="8699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xdr:rowOff>
    </xdr:from>
    <xdr:to>
      <xdr:col>50</xdr:col>
      <xdr:colOff>114300</xdr:colOff>
      <xdr:row>105</xdr:row>
      <xdr:rowOff>21337</xdr:rowOff>
    </xdr:to>
    <xdr:cxnSp macro="">
      <xdr:nvCxnSpPr>
        <xdr:cNvPr id="324" name="直線コネクタ 323"/>
        <xdr:cNvCxnSpPr/>
      </xdr:nvCxnSpPr>
      <xdr:spPr>
        <a:xfrm flipV="1">
          <a:off x="8750300" y="180167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2539</xdr:rowOff>
    </xdr:from>
    <xdr:to>
      <xdr:col>41</xdr:col>
      <xdr:colOff>101600</xdr:colOff>
      <xdr:row>105</xdr:row>
      <xdr:rowOff>104139</xdr:rowOff>
    </xdr:to>
    <xdr:sp macro="" textlink="">
      <xdr:nvSpPr>
        <xdr:cNvPr id="325" name="楕円 324"/>
        <xdr:cNvSpPr/>
      </xdr:nvSpPr>
      <xdr:spPr>
        <a:xfrm>
          <a:off x="781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21337</xdr:rowOff>
    </xdr:from>
    <xdr:to>
      <xdr:col>45</xdr:col>
      <xdr:colOff>177800</xdr:colOff>
      <xdr:row>105</xdr:row>
      <xdr:rowOff>53339</xdr:rowOff>
    </xdr:to>
    <xdr:cxnSp macro="">
      <xdr:nvCxnSpPr>
        <xdr:cNvPr id="326" name="直線コネクタ 325"/>
        <xdr:cNvCxnSpPr/>
      </xdr:nvCxnSpPr>
      <xdr:spPr>
        <a:xfrm flipV="1">
          <a:off x="7861300" y="1802358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81805</xdr:rowOff>
    </xdr:from>
    <xdr:ext cx="469744" cy="259045"/>
    <xdr:sp macro="" textlink="">
      <xdr:nvSpPr>
        <xdr:cNvPr id="327" name="n_1mainValue【市民会館】&#10;一人当たり面積"/>
        <xdr:cNvSpPr txBox="1"/>
      </xdr:nvSpPr>
      <xdr:spPr>
        <a:xfrm>
          <a:off x="9391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88664</xdr:rowOff>
    </xdr:from>
    <xdr:ext cx="469744" cy="259045"/>
    <xdr:sp macro="" textlink="">
      <xdr:nvSpPr>
        <xdr:cNvPr id="328" name="n_2mainValue【市民会館】&#10;一人当たり面積"/>
        <xdr:cNvSpPr txBox="1"/>
      </xdr:nvSpPr>
      <xdr:spPr>
        <a:xfrm>
          <a:off x="8515427" y="177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120666</xdr:rowOff>
    </xdr:from>
    <xdr:ext cx="469744" cy="259045"/>
    <xdr:sp macro="" textlink="">
      <xdr:nvSpPr>
        <xdr:cNvPr id="329" name="n_3mainValue【市民会館】&#10;一人当たり面積"/>
        <xdr:cNvSpPr txBox="1"/>
      </xdr:nvSpPr>
      <xdr:spPr>
        <a:xfrm>
          <a:off x="7626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54" name="直線コネクタ 353"/>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55"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56" name="直線コネクタ 355"/>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8" name="直線コネクタ 3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59"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60" name="フローチャート: 判断 359"/>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61" name="フローチャート: 判断 36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362"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63" name="フローチャート: 判断 362"/>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364"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365" name="フローチャート: 判断 364"/>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36847</xdr:rowOff>
    </xdr:from>
    <xdr:ext cx="405111" cy="259045"/>
    <xdr:sp macro="" textlink="">
      <xdr:nvSpPr>
        <xdr:cNvPr id="366"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17780</xdr:rowOff>
    </xdr:from>
    <xdr:to>
      <xdr:col>76</xdr:col>
      <xdr:colOff>165100</xdr:colOff>
      <xdr:row>37</xdr:row>
      <xdr:rowOff>119380</xdr:rowOff>
    </xdr:to>
    <xdr:sp macro="" textlink="">
      <xdr:nvSpPr>
        <xdr:cNvPr id="372" name="楕円 371"/>
        <xdr:cNvSpPr/>
      </xdr:nvSpPr>
      <xdr:spPr>
        <a:xfrm>
          <a:off x="14541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135907</xdr:rowOff>
    </xdr:from>
    <xdr:ext cx="405111" cy="259045"/>
    <xdr:sp macro="" textlink="">
      <xdr:nvSpPr>
        <xdr:cNvPr id="373" name="n_2mainValue【一般廃棄物処理施設】&#10;有形固定資産減価償却率"/>
        <xdr:cNvSpPr txBox="1"/>
      </xdr:nvSpPr>
      <xdr:spPr>
        <a:xfrm>
          <a:off x="14389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5" name="テキスト ボックス 38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7" name="テキスト ボックス 38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9" name="テキスト ボックス 38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1" name="テキスト ボックス 39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3" name="テキスト ボックス 39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397" name="直線コネクタ 396"/>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398"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399" name="直線コネクタ 398"/>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00"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01" name="直線コネクタ 400"/>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402"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03" name="フローチャート: 判断 402"/>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04" name="フローチャート: 判断 403"/>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05"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06" name="フローチャート: 判断 405"/>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407"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408" name="フローチャート: 判断 407"/>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409"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33150</xdr:rowOff>
    </xdr:from>
    <xdr:to>
      <xdr:col>107</xdr:col>
      <xdr:colOff>101600</xdr:colOff>
      <xdr:row>40</xdr:row>
      <xdr:rowOff>134750</xdr:rowOff>
    </xdr:to>
    <xdr:sp macro="" textlink="">
      <xdr:nvSpPr>
        <xdr:cNvPr id="415" name="楕円 414"/>
        <xdr:cNvSpPr/>
      </xdr:nvSpPr>
      <xdr:spPr>
        <a:xfrm>
          <a:off x="20383500" y="68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125877</xdr:rowOff>
    </xdr:from>
    <xdr:ext cx="534377" cy="259045"/>
    <xdr:sp macro="" textlink="">
      <xdr:nvSpPr>
        <xdr:cNvPr id="416" name="n_2mainValue【一般廃棄物処理施設】&#10;一人当たり有形固定資産（償却資産）額"/>
        <xdr:cNvSpPr txBox="1"/>
      </xdr:nvSpPr>
      <xdr:spPr>
        <a:xfrm>
          <a:off x="20167111" y="69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3" name="直線コネクタ 4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4" name="テキスト ボックス 44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5" name="直線コネクタ 4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6" name="テキスト ボックス 4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7" name="直線コネクタ 4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8" name="テキスト ボックス 4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9" name="直線コネクタ 4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0" name="テキスト ボックス 4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1" name="直線コネクタ 4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2" name="テキスト ボックス 4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3" name="直線コネクタ 4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4" name="テキスト ボックス 45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458" name="直線コネクタ 457"/>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59"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60" name="直線コネクタ 459"/>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461"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462" name="直線コネクタ 461"/>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463"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464" name="フローチャート: 判断 463"/>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465" name="フローチャート: 判断 464"/>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466"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467" name="フローチャート: 判断 466"/>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468"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469" name="フローチャート: 判断 468"/>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470"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77107</xdr:rowOff>
    </xdr:from>
    <xdr:to>
      <xdr:col>76</xdr:col>
      <xdr:colOff>165100</xdr:colOff>
      <xdr:row>82</xdr:row>
      <xdr:rowOff>7257</xdr:rowOff>
    </xdr:to>
    <xdr:sp macro="" textlink="">
      <xdr:nvSpPr>
        <xdr:cNvPr id="476" name="楕円 475"/>
        <xdr:cNvSpPr/>
      </xdr:nvSpPr>
      <xdr:spPr>
        <a:xfrm>
          <a:off x="14541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39551</xdr:rowOff>
    </xdr:from>
    <xdr:to>
      <xdr:col>72</xdr:col>
      <xdr:colOff>38100</xdr:colOff>
      <xdr:row>82</xdr:row>
      <xdr:rowOff>141151</xdr:rowOff>
    </xdr:to>
    <xdr:sp macro="" textlink="">
      <xdr:nvSpPr>
        <xdr:cNvPr id="477" name="楕円 476"/>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127907</xdr:rowOff>
    </xdr:from>
    <xdr:to>
      <xdr:col>76</xdr:col>
      <xdr:colOff>114300</xdr:colOff>
      <xdr:row>82</xdr:row>
      <xdr:rowOff>90351</xdr:rowOff>
    </xdr:to>
    <xdr:cxnSp macro="">
      <xdr:nvCxnSpPr>
        <xdr:cNvPr id="478" name="直線コネクタ 477"/>
        <xdr:cNvCxnSpPr/>
      </xdr:nvCxnSpPr>
      <xdr:spPr>
        <a:xfrm flipV="1">
          <a:off x="13703300" y="1401535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80</xdr:row>
      <xdr:rowOff>23784</xdr:rowOff>
    </xdr:from>
    <xdr:ext cx="405111" cy="259045"/>
    <xdr:sp macro="" textlink="">
      <xdr:nvSpPr>
        <xdr:cNvPr id="479" name="n_2mainValue【消防施設】&#10;有形固定資産減価償却率"/>
        <xdr:cNvSpPr txBox="1"/>
      </xdr:nvSpPr>
      <xdr:spPr>
        <a:xfrm>
          <a:off x="14389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132278</xdr:rowOff>
    </xdr:from>
    <xdr:ext cx="405111" cy="259045"/>
    <xdr:sp macro="" textlink="">
      <xdr:nvSpPr>
        <xdr:cNvPr id="480" name="n_3mainValue【消防施設】&#10;有形固定資産減価償却率"/>
        <xdr:cNvSpPr txBox="1"/>
      </xdr:nvSpPr>
      <xdr:spPr>
        <a:xfrm>
          <a:off x="13500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1" name="直線コネクタ 4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2" name="テキスト ボックス 4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3" name="直線コネクタ 4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4" name="テキスト ボックス 4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5" name="直線コネクタ 4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6" name="テキスト ボックス 4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7" name="直線コネクタ 4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8" name="テキスト ボックス 4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02" name="直線コネクタ 501"/>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03"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04" name="直線コネクタ 503"/>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05"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06" name="直線コネクタ 505"/>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507"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08" name="フローチャート: 判断 507"/>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09" name="フローチャート: 判断 50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10"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511" name="フローチャート: 判断 510"/>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512"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513" name="フローチャート: 判断 512"/>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514"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46737</xdr:rowOff>
    </xdr:from>
    <xdr:to>
      <xdr:col>107</xdr:col>
      <xdr:colOff>101600</xdr:colOff>
      <xdr:row>84</xdr:row>
      <xdr:rowOff>148337</xdr:rowOff>
    </xdr:to>
    <xdr:sp macro="" textlink="">
      <xdr:nvSpPr>
        <xdr:cNvPr id="520" name="楕円 519"/>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521" name="楕円 520"/>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85</xdr:row>
      <xdr:rowOff>95250</xdr:rowOff>
    </xdr:to>
    <xdr:cxnSp macro="">
      <xdr:nvCxnSpPr>
        <xdr:cNvPr id="522" name="直線コネクタ 521"/>
        <xdr:cNvCxnSpPr/>
      </xdr:nvCxnSpPr>
      <xdr:spPr>
        <a:xfrm flipV="1">
          <a:off x="19545300" y="14499337"/>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82</xdr:row>
      <xdr:rowOff>164864</xdr:rowOff>
    </xdr:from>
    <xdr:ext cx="469744" cy="259045"/>
    <xdr:sp macro="" textlink="">
      <xdr:nvSpPr>
        <xdr:cNvPr id="523" name="n_2main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524"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6" name="テキスト ボックス 5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6" name="テキスト ボックス 5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550" name="直線コネクタ 549"/>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551"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552" name="直線コネクタ 551"/>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4" name="直線コネクタ 55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555"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56" name="フローチャート: 判断 555"/>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57" name="フローチャート: 判断 556"/>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558"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559" name="フローチャート: 判断 558"/>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560"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561" name="フローチャート: 判断 560"/>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149151</xdr:rowOff>
    </xdr:from>
    <xdr:ext cx="405111" cy="259045"/>
    <xdr:sp macro="" textlink="">
      <xdr:nvSpPr>
        <xdr:cNvPr id="562"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69487</xdr:rowOff>
    </xdr:from>
    <xdr:to>
      <xdr:col>81</xdr:col>
      <xdr:colOff>101600</xdr:colOff>
      <xdr:row>99</xdr:row>
      <xdr:rowOff>171087</xdr:rowOff>
    </xdr:to>
    <xdr:sp macro="" textlink="">
      <xdr:nvSpPr>
        <xdr:cNvPr id="568" name="楕円 567"/>
        <xdr:cNvSpPr/>
      </xdr:nvSpPr>
      <xdr:spPr>
        <a:xfrm>
          <a:off x="15430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69487</xdr:rowOff>
    </xdr:from>
    <xdr:to>
      <xdr:col>76</xdr:col>
      <xdr:colOff>165100</xdr:colOff>
      <xdr:row>99</xdr:row>
      <xdr:rowOff>171087</xdr:rowOff>
    </xdr:to>
    <xdr:sp macro="" textlink="">
      <xdr:nvSpPr>
        <xdr:cNvPr id="569" name="楕円 568"/>
        <xdr:cNvSpPr/>
      </xdr:nvSpPr>
      <xdr:spPr>
        <a:xfrm>
          <a:off x="14541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120287</xdr:rowOff>
    </xdr:from>
    <xdr:to>
      <xdr:col>81</xdr:col>
      <xdr:colOff>50800</xdr:colOff>
      <xdr:row>99</xdr:row>
      <xdr:rowOff>120287</xdr:rowOff>
    </xdr:to>
    <xdr:cxnSp macro="">
      <xdr:nvCxnSpPr>
        <xdr:cNvPr id="570" name="直線コネクタ 569"/>
        <xdr:cNvCxnSpPr/>
      </xdr:nvCxnSpPr>
      <xdr:spPr>
        <a:xfrm>
          <a:off x="14592300" y="17093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71120</xdr:rowOff>
    </xdr:from>
    <xdr:to>
      <xdr:col>72</xdr:col>
      <xdr:colOff>38100</xdr:colOff>
      <xdr:row>100</xdr:row>
      <xdr:rowOff>1270</xdr:rowOff>
    </xdr:to>
    <xdr:sp macro="" textlink="">
      <xdr:nvSpPr>
        <xdr:cNvPr id="571" name="楕円 570"/>
        <xdr:cNvSpPr/>
      </xdr:nvSpPr>
      <xdr:spPr>
        <a:xfrm>
          <a:off x="13652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120287</xdr:rowOff>
    </xdr:from>
    <xdr:to>
      <xdr:col>76</xdr:col>
      <xdr:colOff>114300</xdr:colOff>
      <xdr:row>99</xdr:row>
      <xdr:rowOff>121920</xdr:rowOff>
    </xdr:to>
    <xdr:cxnSp macro="">
      <xdr:nvCxnSpPr>
        <xdr:cNvPr id="572" name="直線コネクタ 571"/>
        <xdr:cNvCxnSpPr/>
      </xdr:nvCxnSpPr>
      <xdr:spPr>
        <a:xfrm flipV="1">
          <a:off x="13703300" y="170938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16164</xdr:rowOff>
    </xdr:from>
    <xdr:ext cx="405111" cy="259045"/>
    <xdr:sp macro="" textlink="">
      <xdr:nvSpPr>
        <xdr:cNvPr id="573" name="n_1mainValue【庁舎】&#10;有形固定資産減価償却率"/>
        <xdr:cNvSpPr txBox="1"/>
      </xdr:nvSpPr>
      <xdr:spPr>
        <a:xfrm>
          <a:off x="152660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16164</xdr:rowOff>
    </xdr:from>
    <xdr:ext cx="405111" cy="259045"/>
    <xdr:sp macro="" textlink="">
      <xdr:nvSpPr>
        <xdr:cNvPr id="574" name="n_2mainValue【庁舎】&#10;有形固定資産減価償却率"/>
        <xdr:cNvSpPr txBox="1"/>
      </xdr:nvSpPr>
      <xdr:spPr>
        <a:xfrm>
          <a:off x="143897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17797</xdr:rowOff>
    </xdr:from>
    <xdr:ext cx="405111" cy="259045"/>
    <xdr:sp macro="" textlink="">
      <xdr:nvSpPr>
        <xdr:cNvPr id="575" name="n_3mainValue【庁舎】&#10;有形固定資産減価償却率"/>
        <xdr:cNvSpPr txBox="1"/>
      </xdr:nvSpPr>
      <xdr:spPr>
        <a:xfrm>
          <a:off x="135007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6" name="正方形/長方形 5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7" name="正方形/長方形 5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8" name="正方形/長方形 5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9" name="正方形/長方形 5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0" name="正方形/長方形 5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1" name="正方形/長方形 5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2" name="正方形/長方形 5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3" name="正方形/長方形 5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4" name="テキスト ボックス 5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5" name="直線コネクタ 5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6" name="直線コネクタ 5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7" name="テキスト ボックス 5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8" name="直線コネクタ 5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9" name="テキスト ボックス 5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0" name="直線コネクタ 5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1" name="テキスト ボックス 5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2" name="直線コネクタ 5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3" name="テキスト ボックス 5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4" name="直線コネクタ 5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5" name="テキスト ボックス 5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599" name="直線コネクタ 598"/>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00"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01" name="直線コネクタ 600"/>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02"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03" name="直線コネクタ 602"/>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604"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05" name="フローチャート: 判断 604"/>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06" name="フローチャート: 判断 605"/>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607"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608" name="フローチャート: 判断 607"/>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609"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610" name="フローチャート: 判断 609"/>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611"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2" name="テキスト ボックス 6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39497</xdr:rowOff>
    </xdr:from>
    <xdr:to>
      <xdr:col>112</xdr:col>
      <xdr:colOff>38100</xdr:colOff>
      <xdr:row>108</xdr:row>
      <xdr:rowOff>141097</xdr:rowOff>
    </xdr:to>
    <xdr:sp macro="" textlink="">
      <xdr:nvSpPr>
        <xdr:cNvPr id="617" name="楕円 616"/>
        <xdr:cNvSpPr/>
      </xdr:nvSpPr>
      <xdr:spPr>
        <a:xfrm>
          <a:off x="21272500" y="185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40260</xdr:rowOff>
    </xdr:from>
    <xdr:to>
      <xdr:col>107</xdr:col>
      <xdr:colOff>101600</xdr:colOff>
      <xdr:row>108</xdr:row>
      <xdr:rowOff>141860</xdr:rowOff>
    </xdr:to>
    <xdr:sp macro="" textlink="">
      <xdr:nvSpPr>
        <xdr:cNvPr id="618" name="楕円 617"/>
        <xdr:cNvSpPr/>
      </xdr:nvSpPr>
      <xdr:spPr>
        <a:xfrm>
          <a:off x="20383500" y="185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90297</xdr:rowOff>
    </xdr:from>
    <xdr:to>
      <xdr:col>111</xdr:col>
      <xdr:colOff>177800</xdr:colOff>
      <xdr:row>108</xdr:row>
      <xdr:rowOff>91060</xdr:rowOff>
    </xdr:to>
    <xdr:cxnSp macro="">
      <xdr:nvCxnSpPr>
        <xdr:cNvPr id="619" name="直線コネクタ 618"/>
        <xdr:cNvCxnSpPr/>
      </xdr:nvCxnSpPr>
      <xdr:spPr>
        <a:xfrm flipV="1">
          <a:off x="20434300" y="1860689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41021</xdr:rowOff>
    </xdr:from>
    <xdr:to>
      <xdr:col>102</xdr:col>
      <xdr:colOff>165100</xdr:colOff>
      <xdr:row>108</xdr:row>
      <xdr:rowOff>142621</xdr:rowOff>
    </xdr:to>
    <xdr:sp macro="" textlink="">
      <xdr:nvSpPr>
        <xdr:cNvPr id="620" name="楕円 619"/>
        <xdr:cNvSpPr/>
      </xdr:nvSpPr>
      <xdr:spPr>
        <a:xfrm>
          <a:off x="19494500" y="185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91060</xdr:rowOff>
    </xdr:from>
    <xdr:to>
      <xdr:col>107</xdr:col>
      <xdr:colOff>50800</xdr:colOff>
      <xdr:row>108</xdr:row>
      <xdr:rowOff>91821</xdr:rowOff>
    </xdr:to>
    <xdr:cxnSp macro="">
      <xdr:nvCxnSpPr>
        <xdr:cNvPr id="621" name="直線コネクタ 620"/>
        <xdr:cNvCxnSpPr/>
      </xdr:nvCxnSpPr>
      <xdr:spPr>
        <a:xfrm flipV="1">
          <a:off x="19545300" y="1860766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132224</xdr:rowOff>
    </xdr:from>
    <xdr:ext cx="469744" cy="259045"/>
    <xdr:sp macro="" textlink="">
      <xdr:nvSpPr>
        <xdr:cNvPr id="622" name="n_1mainValue【庁舎】&#10;一人当たり面積"/>
        <xdr:cNvSpPr txBox="1"/>
      </xdr:nvSpPr>
      <xdr:spPr>
        <a:xfrm>
          <a:off x="21075727" y="186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132987</xdr:rowOff>
    </xdr:from>
    <xdr:ext cx="469744" cy="259045"/>
    <xdr:sp macro="" textlink="">
      <xdr:nvSpPr>
        <xdr:cNvPr id="623" name="n_2mainValue【庁舎】&#10;一人当たり面積"/>
        <xdr:cNvSpPr txBox="1"/>
      </xdr:nvSpPr>
      <xdr:spPr>
        <a:xfrm>
          <a:off x="20199427" y="186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133748</xdr:rowOff>
    </xdr:from>
    <xdr:ext cx="469744" cy="259045"/>
    <xdr:sp macro="" textlink="">
      <xdr:nvSpPr>
        <xdr:cNvPr id="624" name="n_3mainValue【庁舎】&#10;一人当たり面積"/>
        <xdr:cNvSpPr txBox="1"/>
      </xdr:nvSpPr>
      <xdr:spPr>
        <a:xfrm>
          <a:off x="19310427" y="1865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年度については、庁舎</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有形固定資産減価償却率</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類似団体平均を大きく上回って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昭和</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年に建設され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年経過していることが要因と思われ</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「体育館・プール」、「市民会館」についても</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年経過しており、</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有形固定資産減価償却率</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上昇していくことが想定され、維持管理費用負担増が懸念されるところで</a:t>
          </a:r>
          <a:r>
            <a:rPr kumimoji="1" lang="ja-JP" altLang="en-US" sz="1100">
              <a:solidFill>
                <a:sysClr val="windowText" lastClr="000000"/>
              </a:solidFill>
              <a:effectLst/>
              <a:latin typeface="+mn-lt"/>
              <a:ea typeface="+mn-ea"/>
              <a:cs typeface="+mn-cs"/>
            </a:rPr>
            <a:t>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固定資産台帳は整備したものの平成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「消防施設」、「一般廃棄物処理施設」</a:t>
          </a:r>
          <a:r>
            <a:rPr kumimoji="1" lang="ja-JP" altLang="ja-JP" sz="1100">
              <a:solidFill>
                <a:schemeClr val="dk1"/>
              </a:solidFill>
              <a:effectLst/>
              <a:latin typeface="+mn-lt"/>
              <a:ea typeface="+mn-ea"/>
              <a:cs typeface="+mn-cs"/>
            </a:rPr>
            <a:t>では区分の整理が必要</a:t>
          </a:r>
          <a:r>
            <a:rPr kumimoji="1" lang="ja-JP" altLang="en-US" sz="1100">
              <a:solidFill>
                <a:schemeClr val="dk1"/>
              </a:solidFill>
              <a:effectLst/>
              <a:latin typeface="+mn-lt"/>
              <a:ea typeface="+mn-ea"/>
              <a:cs typeface="+mn-cs"/>
            </a:rPr>
            <a:t>となった。</a:t>
          </a:r>
          <a:endParaRPr lang="ja-JP" altLang="ja-JP">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年度については、固定資産台帳整備中で</a:t>
          </a:r>
          <a:r>
            <a:rPr kumimoji="1" lang="ja-JP" altLang="en-US" sz="1100">
              <a:solidFill>
                <a:sysClr val="windowText" lastClr="000000"/>
              </a:solidFill>
              <a:effectLst/>
              <a:latin typeface="+mn-lt"/>
              <a:ea typeface="+mn-ea"/>
              <a:cs typeface="+mn-cs"/>
            </a:rPr>
            <a:t>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ysClr val="windowText" lastClr="000000"/>
              </a:solidFill>
              <a:effectLst/>
              <a:latin typeface="+mn-lt"/>
              <a:ea typeface="+mn-ea"/>
              <a:cs typeface="+mn-cs"/>
            </a:rPr>
            <a:t>　類似団体平均を</a:t>
          </a:r>
          <a:r>
            <a:rPr lang="en-US" altLang="ja-JP" sz="1000" b="0" i="0" baseline="0">
              <a:solidFill>
                <a:sysClr val="windowText" lastClr="000000"/>
              </a:solidFill>
              <a:effectLst/>
              <a:latin typeface="+mn-lt"/>
              <a:ea typeface="+mn-ea"/>
              <a:cs typeface="+mn-cs"/>
            </a:rPr>
            <a:t>0.04</a:t>
          </a:r>
          <a:r>
            <a:rPr lang="ja-JP" altLang="ja-JP" sz="1000" b="0" i="0" baseline="0">
              <a:solidFill>
                <a:sysClr val="windowText" lastClr="000000"/>
              </a:solidFill>
              <a:effectLst/>
              <a:latin typeface="+mn-lt"/>
              <a:ea typeface="+mn-ea"/>
              <a:cs typeface="+mn-cs"/>
            </a:rPr>
            <a:t>ポイント上回ってい</a:t>
          </a:r>
          <a:r>
            <a:rPr lang="ja-JP" altLang="en-US" sz="1000" b="0" i="0" baseline="0">
              <a:solidFill>
                <a:sysClr val="windowText" lastClr="000000"/>
              </a:solidFill>
              <a:effectLst/>
              <a:latin typeface="+mn-lt"/>
              <a:ea typeface="+mn-ea"/>
              <a:cs typeface="+mn-cs"/>
            </a:rPr>
            <a:t>る。</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年度から平成</a:t>
          </a:r>
          <a:r>
            <a:rPr lang="en-US" altLang="ja-JP" sz="1000" b="0" i="0" baseline="0">
              <a:solidFill>
                <a:sysClr val="windowText" lastClr="000000"/>
              </a:solidFill>
              <a:effectLst/>
              <a:latin typeface="+mn-lt"/>
              <a:ea typeface="+mn-ea"/>
              <a:cs typeface="+mn-cs"/>
            </a:rPr>
            <a:t>30</a:t>
          </a:r>
          <a:r>
            <a:rPr lang="ja-JP" altLang="ja-JP" sz="1000" b="0" i="0" baseline="0">
              <a:solidFill>
                <a:sysClr val="windowText" lastClr="000000"/>
              </a:solidFill>
              <a:effectLst/>
              <a:latin typeface="+mn-lt"/>
              <a:ea typeface="+mn-ea"/>
              <a:cs typeface="+mn-cs"/>
            </a:rPr>
            <a:t>年度の</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ヶ年</a:t>
          </a:r>
          <a:r>
            <a:rPr lang="ja-JP" altLang="ja-JP" sz="1000" b="0" i="0" baseline="0">
              <a:solidFill>
                <a:sysClr val="windowText" lastClr="000000"/>
              </a:solidFill>
              <a:effectLst/>
              <a:latin typeface="+mn-lt"/>
              <a:ea typeface="+mn-ea"/>
              <a:cs typeface="+mn-cs"/>
            </a:rPr>
            <a:t>平均財政力指数は、前年度同値とな</a:t>
          </a:r>
          <a:r>
            <a:rPr lang="ja-JP" altLang="en-US" sz="1000" b="0" i="0" baseline="0">
              <a:solidFill>
                <a:sysClr val="windowText" lastClr="000000"/>
              </a:solidFill>
              <a:effectLst/>
              <a:latin typeface="+mn-lt"/>
              <a:ea typeface="+mn-ea"/>
              <a:cs typeface="+mn-cs"/>
            </a:rPr>
            <a:t>った</a:t>
          </a:r>
          <a:r>
            <a:rPr lang="ja-JP" altLang="ja-JP" sz="1000" b="0" i="0" baseline="0">
              <a:solidFill>
                <a:sysClr val="windowText" lastClr="000000"/>
              </a:solidFill>
              <a:effectLst/>
              <a:latin typeface="+mn-lt"/>
              <a:ea typeface="+mn-ea"/>
              <a:cs typeface="+mn-cs"/>
            </a:rPr>
            <a:t>。</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今後は、人口の減少による税収の減や復興事業完了に伴う維持管理費、幼児教育保育無償化に伴う扶助費等の増が見込まれることから、引き続き町税徴収の強化に取り組み、事務事業の見直しによる経常経費の削減に努める。</a:t>
          </a:r>
        </a:p>
        <a:p>
          <a:pPr rtl="0" eaLnBrk="1" fontAlgn="auto" latinLnBrk="0" hangingPunct="1"/>
          <a:endParaRPr lang="ja-JP" altLang="en-US" sz="1000" b="0" i="0" baseline="0">
            <a:solidFill>
              <a:sysClr val="windowText" lastClr="000000"/>
            </a:solidFill>
            <a:effectLst/>
            <a:latin typeface="+mn-lt"/>
            <a:ea typeface="+mn-ea"/>
            <a:cs typeface="+mn-cs"/>
          </a:endParaRPr>
        </a:p>
        <a:p>
          <a:pPr rtl="0" eaLnBrk="1" fontAlgn="auto" latinLnBrk="0" hangingPunct="1"/>
          <a:endParaRPr lang="ja-JP" altLang="ja-JP" sz="1000">
            <a:solidFill>
              <a:sysClr val="windowText" lastClr="000000"/>
            </a:solidFill>
            <a:effectLst/>
          </a:endParaRPr>
        </a:p>
        <a:p>
          <a:pPr rtl="0" eaLnBrk="1" fontAlgn="auto" latinLnBrk="0" hangingPunct="1"/>
          <a:r>
            <a:rPr lang="ja-JP" altLang="ja-JP" sz="1000" b="0" i="0" baseline="0">
              <a:solidFill>
                <a:srgbClr val="FF0000"/>
              </a:solidFill>
              <a:effectLst/>
              <a:latin typeface="+mn-lt"/>
              <a:ea typeface="+mn-ea"/>
              <a:cs typeface="+mn-cs"/>
            </a:rPr>
            <a:t>　</a:t>
          </a:r>
          <a:r>
            <a:rPr lang="ja-JP" altLang="ja-JP" sz="1100" b="0" i="0" baseline="0">
              <a:solidFill>
                <a:srgbClr val="FF0000"/>
              </a:solidFill>
              <a:effectLst/>
              <a:latin typeface="+mn-lt"/>
              <a:ea typeface="+mn-ea"/>
              <a:cs typeface="+mn-cs"/>
            </a:rPr>
            <a:t>　</a:t>
          </a:r>
          <a:endParaRPr lang="ja-JP" altLang="ja-JP" sz="1400">
            <a:solidFill>
              <a:srgbClr val="FF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139398</xdr:rowOff>
    </xdr:to>
    <xdr:cxnSp macro="">
      <xdr:nvCxnSpPr>
        <xdr:cNvPr id="70" name="直線コネクタ 69"/>
        <xdr:cNvCxnSpPr/>
      </xdr:nvCxnSpPr>
      <xdr:spPr>
        <a:xfrm>
          <a:off x="4114800" y="7168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139398</xdr:rowOff>
    </xdr:to>
    <xdr:cxnSp macro="">
      <xdr:nvCxnSpPr>
        <xdr:cNvPr id="73" name="直線コネクタ 72"/>
        <xdr:cNvCxnSpPr/>
      </xdr:nvCxnSpPr>
      <xdr:spPr>
        <a:xfrm>
          <a:off x="3225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xdr:cNvCxnSpPr/>
      </xdr:nvCxnSpPr>
      <xdr:spPr>
        <a:xfrm>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139398</xdr:rowOff>
    </xdr:to>
    <xdr:cxnSp macro="">
      <xdr:nvCxnSpPr>
        <xdr:cNvPr id="79" name="直線コネクタ 78"/>
        <xdr:cNvCxnSpPr/>
      </xdr:nvCxnSpPr>
      <xdr:spPr>
        <a:xfrm flipV="1">
          <a:off x="1447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3525</xdr:rowOff>
    </xdr:from>
    <xdr:ext cx="762000" cy="259045"/>
    <xdr:sp macro="" textlink="">
      <xdr:nvSpPr>
        <xdr:cNvPr id="98" name="テキスト ボックス 97"/>
        <xdr:cNvSpPr txBox="1"/>
      </xdr:nvSpPr>
      <xdr:spPr>
        <a:xfrm>
          <a:off x="1066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rgbClr val="FF0000"/>
              </a:solidFill>
              <a:effectLst/>
              <a:latin typeface="+mn-lt"/>
              <a:ea typeface="+mn-ea"/>
              <a:cs typeface="+mn-cs"/>
            </a:rPr>
            <a:t>　</a:t>
          </a:r>
          <a:r>
            <a:rPr kumimoji="1" lang="ja-JP" altLang="ja-JP" sz="900">
              <a:solidFill>
                <a:sysClr val="windowText" lastClr="000000"/>
              </a:solidFill>
              <a:effectLst/>
              <a:latin typeface="+mn-lt"/>
              <a:ea typeface="+mn-ea"/>
              <a:cs typeface="+mn-cs"/>
            </a:rPr>
            <a:t>類似団体平均を</a:t>
          </a:r>
          <a:r>
            <a:rPr kumimoji="1" lang="en-US" altLang="ja-JP" sz="900">
              <a:solidFill>
                <a:sysClr val="windowText" lastClr="000000"/>
              </a:solidFill>
              <a:effectLst/>
              <a:latin typeface="+mn-lt"/>
              <a:ea typeface="+mn-ea"/>
              <a:cs typeface="+mn-cs"/>
            </a:rPr>
            <a:t>7.2</a:t>
          </a:r>
          <a:r>
            <a:rPr kumimoji="1" lang="ja-JP" altLang="ja-JP" sz="900">
              <a:solidFill>
                <a:sysClr val="windowText" lastClr="000000"/>
              </a:solidFill>
              <a:effectLst/>
              <a:latin typeface="+mn-lt"/>
              <a:ea typeface="+mn-ea"/>
              <a:cs typeface="+mn-cs"/>
            </a:rPr>
            <a:t>ポイント上回</a:t>
          </a:r>
          <a:r>
            <a:rPr kumimoji="1" lang="ja-JP" altLang="en-US" sz="900">
              <a:solidFill>
                <a:sysClr val="windowText" lastClr="000000"/>
              </a:solidFill>
              <a:effectLst/>
              <a:latin typeface="+mn-lt"/>
              <a:ea typeface="+mn-ea"/>
              <a:cs typeface="+mn-cs"/>
            </a:rPr>
            <a:t>っている。</a:t>
          </a:r>
        </a:p>
        <a:p>
          <a:r>
            <a:rPr kumimoji="1" lang="ja-JP" altLang="en-US" sz="900">
              <a:solidFill>
                <a:sysClr val="windowText" lastClr="000000"/>
              </a:solidFill>
              <a:effectLst/>
              <a:latin typeface="+mn-lt"/>
              <a:ea typeface="+mn-ea"/>
              <a:cs typeface="+mn-cs"/>
            </a:rPr>
            <a:t>　分子となる経常経費充当一般財源は、下水道特別会計への繰出金や退職手当組合負担率の減に伴う人件費等で減額となったものの、臨時財政対策債償還額の増等に伴う公債費、復興事業完了に伴う施設維持管理費増等に伴う物件費等の増加により、</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百万円増となったが、</a:t>
          </a:r>
          <a:r>
            <a:rPr kumimoji="1" lang="ja-JP" altLang="ja-JP" sz="900">
              <a:solidFill>
                <a:sysClr val="windowText" lastClr="000000"/>
              </a:solidFill>
              <a:effectLst/>
              <a:latin typeface="+mn-lt"/>
              <a:ea typeface="+mn-ea"/>
              <a:cs typeface="+mn-cs"/>
            </a:rPr>
            <a:t>分母となる経常一般財源</a:t>
          </a:r>
          <a:r>
            <a:rPr kumimoji="1" lang="ja-JP" altLang="en-US" sz="900">
              <a:solidFill>
                <a:sysClr val="windowText" lastClr="000000"/>
              </a:solidFill>
              <a:effectLst/>
              <a:latin typeface="+mn-lt"/>
              <a:ea typeface="+mn-ea"/>
              <a:cs typeface="+mn-cs"/>
            </a:rPr>
            <a:t>が普通交付税、臨時財政対策債の増に伴い</a:t>
          </a:r>
          <a:r>
            <a:rPr kumimoji="1" lang="en-US" altLang="ja-JP" sz="900">
              <a:solidFill>
                <a:sysClr val="windowText" lastClr="000000"/>
              </a:solidFill>
              <a:effectLst/>
              <a:latin typeface="+mn-lt"/>
              <a:ea typeface="+mn-ea"/>
              <a:cs typeface="+mn-cs"/>
            </a:rPr>
            <a:t>133</a:t>
          </a:r>
          <a:r>
            <a:rPr kumimoji="1" lang="ja-JP" altLang="en-US" sz="900">
              <a:solidFill>
                <a:sysClr val="windowText" lastClr="000000"/>
              </a:solidFill>
              <a:effectLst/>
              <a:latin typeface="+mn-lt"/>
              <a:ea typeface="+mn-ea"/>
              <a:cs typeface="+mn-cs"/>
            </a:rPr>
            <a:t>百万円増と大きく増加したことで、前年度より</a:t>
          </a:r>
          <a:r>
            <a:rPr kumimoji="1" lang="en-US" altLang="ja-JP" sz="900">
              <a:solidFill>
                <a:sysClr val="windowText" lastClr="000000"/>
              </a:solidFill>
              <a:effectLst/>
              <a:latin typeface="+mn-lt"/>
              <a:ea typeface="+mn-ea"/>
              <a:cs typeface="+mn-cs"/>
            </a:rPr>
            <a:t>3.0</a:t>
          </a:r>
          <a:r>
            <a:rPr kumimoji="1" lang="ja-JP" altLang="en-US" sz="900">
              <a:solidFill>
                <a:sysClr val="windowText" lastClr="000000"/>
              </a:solidFill>
              <a:effectLst/>
              <a:latin typeface="+mn-lt"/>
              <a:ea typeface="+mn-ea"/>
              <a:cs typeface="+mn-cs"/>
            </a:rPr>
            <a:t>ポイント減の</a:t>
          </a:r>
          <a:r>
            <a:rPr kumimoji="1" lang="en-US" altLang="ja-JP" sz="900">
              <a:solidFill>
                <a:sysClr val="windowText" lastClr="000000"/>
              </a:solidFill>
              <a:effectLst/>
              <a:latin typeface="+mn-lt"/>
              <a:ea typeface="+mn-ea"/>
              <a:cs typeface="+mn-cs"/>
            </a:rPr>
            <a:t>97.3</a:t>
          </a:r>
          <a:r>
            <a:rPr kumimoji="1" lang="ja-JP" altLang="en-US" sz="900">
              <a:solidFill>
                <a:sysClr val="windowText" lastClr="000000"/>
              </a:solidFill>
              <a:effectLst/>
              <a:latin typeface="+mn-lt"/>
              <a:ea typeface="+mn-ea"/>
              <a:cs typeface="+mn-cs"/>
            </a:rPr>
            <a:t>となった。</a:t>
          </a:r>
        </a:p>
        <a:p>
          <a:r>
            <a:rPr kumimoji="1" lang="ja-JP" altLang="en-US" sz="900">
              <a:solidFill>
                <a:srgbClr val="FF0000"/>
              </a:solidFill>
              <a:effectLst/>
              <a:latin typeface="+mn-lt"/>
              <a:ea typeface="+mn-ea"/>
              <a:cs typeface="+mn-cs"/>
            </a:rPr>
            <a:t>　</a:t>
          </a:r>
          <a:r>
            <a:rPr kumimoji="1" lang="ja-JP" altLang="en-US" sz="900">
              <a:solidFill>
                <a:sysClr val="windowText" lastClr="000000"/>
              </a:solidFill>
              <a:effectLst/>
              <a:latin typeface="+mn-lt"/>
              <a:ea typeface="+mn-ea"/>
              <a:cs typeface="+mn-cs"/>
            </a:rPr>
            <a:t>今後復興事業完成に伴う物件費、公債費の増加及び幼児教育保育の無償化に伴う扶助費の増加が予想されることから、引き続き町税徴収の強化に取り組み、事務事業の見直しによる経常経費の削減に努める。</a:t>
          </a:r>
        </a:p>
        <a:p>
          <a:endParaRPr kumimoji="1" lang="ja-JP" altLang="en-US" sz="800">
            <a:solidFill>
              <a:srgbClr val="FF0000"/>
            </a:solidFill>
            <a:effectLst/>
            <a:latin typeface="+mn-lt"/>
            <a:ea typeface="+mn-ea"/>
            <a:cs typeface="+mn-cs"/>
          </a:endParaRPr>
        </a:p>
        <a:p>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74749</xdr:rowOff>
    </xdr:from>
    <xdr:to>
      <xdr:col>23</xdr:col>
      <xdr:colOff>133350</xdr:colOff>
      <xdr:row>66</xdr:row>
      <xdr:rowOff>6713</xdr:rowOff>
    </xdr:to>
    <xdr:cxnSp macro="">
      <xdr:nvCxnSpPr>
        <xdr:cNvPr id="135" name="直線コネクタ 134"/>
        <xdr:cNvCxnSpPr/>
      </xdr:nvCxnSpPr>
      <xdr:spPr>
        <a:xfrm flipV="1">
          <a:off x="4114800" y="1121899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6713</xdr:rowOff>
    </xdr:to>
    <xdr:cxnSp macro="">
      <xdr:nvCxnSpPr>
        <xdr:cNvPr id="138" name="直線コネクタ 137"/>
        <xdr:cNvCxnSpPr/>
      </xdr:nvCxnSpPr>
      <xdr:spPr>
        <a:xfrm>
          <a:off x="3225800" y="11181080"/>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36830</xdr:rowOff>
    </xdr:to>
    <xdr:cxnSp macro="">
      <xdr:nvCxnSpPr>
        <xdr:cNvPr id="141" name="直線コネクタ 140"/>
        <xdr:cNvCxnSpPr/>
      </xdr:nvCxnSpPr>
      <xdr:spPr>
        <a:xfrm>
          <a:off x="2336800" y="1118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125549</xdr:rowOff>
    </xdr:from>
    <xdr:to>
      <xdr:col>11</xdr:col>
      <xdr:colOff>31750</xdr:colOff>
      <xdr:row>65</xdr:row>
      <xdr:rowOff>36830</xdr:rowOff>
    </xdr:to>
    <xdr:cxnSp macro="">
      <xdr:nvCxnSpPr>
        <xdr:cNvPr id="144" name="直線コネクタ 143"/>
        <xdr:cNvCxnSpPr/>
      </xdr:nvCxnSpPr>
      <xdr:spPr>
        <a:xfrm>
          <a:off x="1447800" y="1109834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47" name="フローチャート: 判断 146"/>
        <xdr:cNvSpPr/>
      </xdr:nvSpPr>
      <xdr:spPr>
        <a:xfrm>
          <a:off x="1397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380</xdr:rowOff>
    </xdr:from>
    <xdr:ext cx="762000" cy="259045"/>
    <xdr:sp macro="" textlink="">
      <xdr:nvSpPr>
        <xdr:cNvPr id="148" name="テキスト ボックス 147"/>
        <xdr:cNvSpPr txBox="1"/>
      </xdr:nvSpPr>
      <xdr:spPr>
        <a:xfrm>
          <a:off x="1066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23949</xdr:rowOff>
    </xdr:from>
    <xdr:to>
      <xdr:col>23</xdr:col>
      <xdr:colOff>184150</xdr:colOff>
      <xdr:row>65</xdr:row>
      <xdr:rowOff>125549</xdr:rowOff>
    </xdr:to>
    <xdr:sp macro="" textlink="">
      <xdr:nvSpPr>
        <xdr:cNvPr id="154" name="楕円 153"/>
        <xdr:cNvSpPr/>
      </xdr:nvSpPr>
      <xdr:spPr>
        <a:xfrm>
          <a:off x="4902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167476</xdr:rowOff>
    </xdr:from>
    <xdr:ext cx="762000" cy="259045"/>
    <xdr:sp macro="" textlink="">
      <xdr:nvSpPr>
        <xdr:cNvPr id="155" name="財政構造の弾力性該当値テキスト"/>
        <xdr:cNvSpPr txBox="1"/>
      </xdr:nvSpPr>
      <xdr:spPr>
        <a:xfrm>
          <a:off x="5041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127363</xdr:rowOff>
    </xdr:from>
    <xdr:to>
      <xdr:col>19</xdr:col>
      <xdr:colOff>184150</xdr:colOff>
      <xdr:row>66</xdr:row>
      <xdr:rowOff>57513</xdr:rowOff>
    </xdr:to>
    <xdr:sp macro="" textlink="">
      <xdr:nvSpPr>
        <xdr:cNvPr id="156" name="楕円 155"/>
        <xdr:cNvSpPr/>
      </xdr:nvSpPr>
      <xdr:spPr>
        <a:xfrm>
          <a:off x="4064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42290</xdr:rowOff>
    </xdr:from>
    <xdr:ext cx="736600" cy="259045"/>
    <xdr:sp macro="" textlink="">
      <xdr:nvSpPr>
        <xdr:cNvPr id="157" name="テキスト ボックス 156"/>
        <xdr:cNvSpPr txBox="1"/>
      </xdr:nvSpPr>
      <xdr:spPr>
        <a:xfrm>
          <a:off x="3733800" y="11357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8" name="楕円 157"/>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9" name="テキスト ボックス 158"/>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60" name="楕円 159"/>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61" name="テキスト ボックス 160"/>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74749</xdr:rowOff>
    </xdr:from>
    <xdr:to>
      <xdr:col>7</xdr:col>
      <xdr:colOff>31750</xdr:colOff>
      <xdr:row>65</xdr:row>
      <xdr:rowOff>4899</xdr:rowOff>
    </xdr:to>
    <xdr:sp macro="" textlink="">
      <xdr:nvSpPr>
        <xdr:cNvPr id="162" name="楕円 161"/>
        <xdr:cNvSpPr/>
      </xdr:nvSpPr>
      <xdr:spPr>
        <a:xfrm>
          <a:off x="1397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161126</xdr:rowOff>
    </xdr:from>
    <xdr:ext cx="762000" cy="259045"/>
    <xdr:sp macro="" textlink="">
      <xdr:nvSpPr>
        <xdr:cNvPr id="163" name="テキスト ボックス 162"/>
        <xdr:cNvSpPr txBox="1"/>
      </xdr:nvSpPr>
      <xdr:spPr>
        <a:xfrm>
          <a:off x="1066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b="0" i="0" baseline="0">
              <a:solidFill>
                <a:sysClr val="windowText" lastClr="000000"/>
              </a:solidFill>
              <a:effectLst/>
              <a:latin typeface="+mn-lt"/>
              <a:ea typeface="+mn-ea"/>
              <a:cs typeface="+mn-cs"/>
            </a:rPr>
            <a:t>　</a:t>
          </a:r>
          <a:r>
            <a:rPr kumimoji="1" lang="ja-JP" altLang="en-US" sz="1000" b="0" i="0" baseline="0">
              <a:solidFill>
                <a:sysClr val="windowText" lastClr="000000"/>
              </a:solidFill>
              <a:effectLst/>
              <a:latin typeface="+mn-lt"/>
              <a:ea typeface="+mn-ea"/>
              <a:cs typeface="+mn-cs"/>
            </a:rPr>
            <a:t>人件費、物件費、維持補修費の人口一人当たりの金額は</a:t>
          </a:r>
          <a:r>
            <a:rPr lang="ja-JP" altLang="ja-JP" sz="1000" b="0" i="0" baseline="0">
              <a:solidFill>
                <a:sysClr val="windowText" lastClr="000000"/>
              </a:solidFill>
              <a:effectLst/>
              <a:latin typeface="+mn-lt"/>
              <a:ea typeface="+mn-ea"/>
              <a:cs typeface="+mn-cs"/>
            </a:rPr>
            <a:t>類似団体平均</a:t>
          </a:r>
          <a:r>
            <a:rPr lang="ja-JP" altLang="en-US" sz="1000" b="0" i="0" baseline="0">
              <a:solidFill>
                <a:sysClr val="windowText" lastClr="000000"/>
              </a:solidFill>
              <a:effectLst/>
              <a:latin typeface="+mn-lt"/>
              <a:ea typeface="+mn-ea"/>
              <a:cs typeface="+mn-cs"/>
            </a:rPr>
            <a:t>よりすべてにおいて下回っており、合計では</a:t>
          </a:r>
          <a:r>
            <a:rPr lang="en-US" altLang="ja-JP" sz="1000" b="0" i="0" baseline="0">
              <a:solidFill>
                <a:sysClr val="windowText" lastClr="000000"/>
              </a:solidFill>
              <a:effectLst/>
              <a:latin typeface="+mn-lt"/>
              <a:ea typeface="+mn-ea"/>
              <a:cs typeface="+mn-cs"/>
            </a:rPr>
            <a:t>38,485</a:t>
          </a:r>
          <a:r>
            <a:rPr lang="ja-JP" altLang="ja-JP" sz="1000" b="0" i="0" baseline="0">
              <a:solidFill>
                <a:sysClr val="windowText" lastClr="000000"/>
              </a:solidFill>
              <a:effectLst/>
              <a:latin typeface="+mn-lt"/>
              <a:ea typeface="+mn-ea"/>
              <a:cs typeface="+mn-cs"/>
            </a:rPr>
            <a:t>円下回</a:t>
          </a:r>
          <a:r>
            <a:rPr lang="ja-JP" altLang="en-US" sz="1000" b="0" i="0" baseline="0">
              <a:solidFill>
                <a:sysClr val="windowText" lastClr="000000"/>
              </a:solidFill>
              <a:effectLst/>
              <a:latin typeface="+mn-lt"/>
              <a:ea typeface="+mn-ea"/>
              <a:cs typeface="+mn-cs"/>
            </a:rPr>
            <a:t>った。</a:t>
          </a:r>
        </a:p>
        <a:p>
          <a:pPr rtl="0" eaLnBrk="1" fontAlgn="auto" latinLnBrk="0" hangingPunct="1"/>
          <a:r>
            <a:rPr lang="ja-JP" altLang="en-US" sz="1000" b="0" i="0" baseline="0">
              <a:solidFill>
                <a:sysClr val="windowText" lastClr="000000"/>
              </a:solidFill>
              <a:effectLst/>
              <a:latin typeface="+mn-lt"/>
              <a:ea typeface="+mn-ea"/>
              <a:cs typeface="+mn-cs"/>
            </a:rPr>
            <a:t>　一人当たりの金額では下回っているものの、今後復興事業完成に伴う物件費の増加が予想されることから、引き続き町税徴収の強化に取り組み、事務事業の見直しによる経常経費の削減に努める。</a:t>
          </a:r>
        </a:p>
        <a:p>
          <a:pPr rtl="0" eaLnBrk="1" fontAlgn="auto" latinLnBrk="0" hangingPunct="1"/>
          <a:endParaRPr lang="ja-JP" altLang="en-US" sz="1000" b="0" i="0" baseline="0">
            <a:solidFill>
              <a:sysClr val="windowText" lastClr="000000"/>
            </a:solidFill>
            <a:effectLst/>
            <a:latin typeface="+mn-lt"/>
            <a:ea typeface="+mn-ea"/>
            <a:cs typeface="+mn-cs"/>
          </a:endParaRPr>
        </a:p>
        <a:p>
          <a:pPr rtl="0" eaLnBrk="1" fontAlgn="auto" latinLnBrk="0" hangingPunct="1"/>
          <a:endParaRPr lang="ja-JP" altLang="en-US" sz="1000" b="0" i="0" baseline="0">
            <a:solidFill>
              <a:sysClr val="windowText" lastClr="000000"/>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78310</xdr:rowOff>
    </xdr:from>
    <xdr:to>
      <xdr:col>23</xdr:col>
      <xdr:colOff>133350</xdr:colOff>
      <xdr:row>81</xdr:row>
      <xdr:rowOff>86528</xdr:rowOff>
    </xdr:to>
    <xdr:cxnSp macro="">
      <xdr:nvCxnSpPr>
        <xdr:cNvPr id="199" name="直線コネクタ 198"/>
        <xdr:cNvCxnSpPr/>
      </xdr:nvCxnSpPr>
      <xdr:spPr>
        <a:xfrm>
          <a:off x="4114800" y="13965760"/>
          <a:ext cx="8382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71890</xdr:rowOff>
    </xdr:from>
    <xdr:to>
      <xdr:col>19</xdr:col>
      <xdr:colOff>133350</xdr:colOff>
      <xdr:row>81</xdr:row>
      <xdr:rowOff>78310</xdr:rowOff>
    </xdr:to>
    <xdr:cxnSp macro="">
      <xdr:nvCxnSpPr>
        <xdr:cNvPr id="202" name="直線コネクタ 201"/>
        <xdr:cNvCxnSpPr/>
      </xdr:nvCxnSpPr>
      <xdr:spPr>
        <a:xfrm>
          <a:off x="3225800" y="13959340"/>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71890</xdr:rowOff>
    </xdr:from>
    <xdr:to>
      <xdr:col>15</xdr:col>
      <xdr:colOff>82550</xdr:colOff>
      <xdr:row>81</xdr:row>
      <xdr:rowOff>79956</xdr:rowOff>
    </xdr:to>
    <xdr:cxnSp macro="">
      <xdr:nvCxnSpPr>
        <xdr:cNvPr id="205" name="直線コネクタ 204"/>
        <xdr:cNvCxnSpPr/>
      </xdr:nvCxnSpPr>
      <xdr:spPr>
        <a:xfrm flipV="1">
          <a:off x="2336800" y="13959340"/>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79956</xdr:rowOff>
    </xdr:from>
    <xdr:to>
      <xdr:col>11</xdr:col>
      <xdr:colOff>31750</xdr:colOff>
      <xdr:row>81</xdr:row>
      <xdr:rowOff>140463</xdr:rowOff>
    </xdr:to>
    <xdr:cxnSp macro="">
      <xdr:nvCxnSpPr>
        <xdr:cNvPr id="208" name="直線コネクタ 207"/>
        <xdr:cNvCxnSpPr/>
      </xdr:nvCxnSpPr>
      <xdr:spPr>
        <a:xfrm flipV="1">
          <a:off x="1447800" y="13967406"/>
          <a:ext cx="889000" cy="6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171233</xdr:rowOff>
    </xdr:from>
    <xdr:to>
      <xdr:col>7</xdr:col>
      <xdr:colOff>31750</xdr:colOff>
      <xdr:row>81</xdr:row>
      <xdr:rowOff>101383</xdr:rowOff>
    </xdr:to>
    <xdr:sp macro="" textlink="">
      <xdr:nvSpPr>
        <xdr:cNvPr id="211" name="フローチャート: 判断 210"/>
        <xdr:cNvSpPr/>
      </xdr:nvSpPr>
      <xdr:spPr>
        <a:xfrm>
          <a:off x="1397000" y="1388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111560</xdr:rowOff>
    </xdr:from>
    <xdr:ext cx="762000" cy="259045"/>
    <xdr:sp macro="" textlink="">
      <xdr:nvSpPr>
        <xdr:cNvPr id="212" name="テキスト ボックス 211"/>
        <xdr:cNvSpPr txBox="1"/>
      </xdr:nvSpPr>
      <xdr:spPr>
        <a:xfrm>
          <a:off x="1066800" y="136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35728</xdr:rowOff>
    </xdr:from>
    <xdr:to>
      <xdr:col>23</xdr:col>
      <xdr:colOff>184150</xdr:colOff>
      <xdr:row>81</xdr:row>
      <xdr:rowOff>137328</xdr:rowOff>
    </xdr:to>
    <xdr:sp macro="" textlink="">
      <xdr:nvSpPr>
        <xdr:cNvPr id="218" name="楕円 217"/>
        <xdr:cNvSpPr/>
      </xdr:nvSpPr>
      <xdr:spPr>
        <a:xfrm>
          <a:off x="4902200" y="139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128455</xdr:rowOff>
    </xdr:from>
    <xdr:ext cx="762000" cy="259045"/>
    <xdr:sp macro="" textlink="">
      <xdr:nvSpPr>
        <xdr:cNvPr id="219" name="人件費・物件費等の状況該当値テキスト"/>
        <xdr:cNvSpPr txBox="1"/>
      </xdr:nvSpPr>
      <xdr:spPr>
        <a:xfrm>
          <a:off x="5041900" y="1384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27510</xdr:rowOff>
    </xdr:from>
    <xdr:to>
      <xdr:col>19</xdr:col>
      <xdr:colOff>184150</xdr:colOff>
      <xdr:row>81</xdr:row>
      <xdr:rowOff>129110</xdr:rowOff>
    </xdr:to>
    <xdr:sp macro="" textlink="">
      <xdr:nvSpPr>
        <xdr:cNvPr id="220" name="楕円 219"/>
        <xdr:cNvSpPr/>
      </xdr:nvSpPr>
      <xdr:spPr>
        <a:xfrm>
          <a:off x="4064000" y="139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139287</xdr:rowOff>
    </xdr:from>
    <xdr:ext cx="736600" cy="259045"/>
    <xdr:sp macro="" textlink="">
      <xdr:nvSpPr>
        <xdr:cNvPr id="221" name="テキスト ボックス 220"/>
        <xdr:cNvSpPr txBox="1"/>
      </xdr:nvSpPr>
      <xdr:spPr>
        <a:xfrm>
          <a:off x="3733800" y="136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21090</xdr:rowOff>
    </xdr:from>
    <xdr:to>
      <xdr:col>15</xdr:col>
      <xdr:colOff>133350</xdr:colOff>
      <xdr:row>81</xdr:row>
      <xdr:rowOff>122690</xdr:rowOff>
    </xdr:to>
    <xdr:sp macro="" textlink="">
      <xdr:nvSpPr>
        <xdr:cNvPr id="222" name="楕円 221"/>
        <xdr:cNvSpPr/>
      </xdr:nvSpPr>
      <xdr:spPr>
        <a:xfrm>
          <a:off x="3175000" y="13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132867</xdr:rowOff>
    </xdr:from>
    <xdr:ext cx="762000" cy="259045"/>
    <xdr:sp macro="" textlink="">
      <xdr:nvSpPr>
        <xdr:cNvPr id="223" name="テキスト ボックス 222"/>
        <xdr:cNvSpPr txBox="1"/>
      </xdr:nvSpPr>
      <xdr:spPr>
        <a:xfrm>
          <a:off x="2844800" y="1367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29156</xdr:rowOff>
    </xdr:from>
    <xdr:to>
      <xdr:col>11</xdr:col>
      <xdr:colOff>82550</xdr:colOff>
      <xdr:row>81</xdr:row>
      <xdr:rowOff>130756</xdr:rowOff>
    </xdr:to>
    <xdr:sp macro="" textlink="">
      <xdr:nvSpPr>
        <xdr:cNvPr id="224" name="楕円 223"/>
        <xdr:cNvSpPr/>
      </xdr:nvSpPr>
      <xdr:spPr>
        <a:xfrm>
          <a:off x="2286000" y="139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140933</xdr:rowOff>
    </xdr:from>
    <xdr:ext cx="762000" cy="259045"/>
    <xdr:sp macro="" textlink="">
      <xdr:nvSpPr>
        <xdr:cNvPr id="225" name="テキスト ボックス 224"/>
        <xdr:cNvSpPr txBox="1"/>
      </xdr:nvSpPr>
      <xdr:spPr>
        <a:xfrm>
          <a:off x="1955800" y="1368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89663</xdr:rowOff>
    </xdr:from>
    <xdr:to>
      <xdr:col>7</xdr:col>
      <xdr:colOff>31750</xdr:colOff>
      <xdr:row>82</xdr:row>
      <xdr:rowOff>19813</xdr:rowOff>
    </xdr:to>
    <xdr:sp macro="" textlink="">
      <xdr:nvSpPr>
        <xdr:cNvPr id="226" name="楕円 225"/>
        <xdr:cNvSpPr/>
      </xdr:nvSpPr>
      <xdr:spPr>
        <a:xfrm>
          <a:off x="1397000" y="139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4590</xdr:rowOff>
    </xdr:from>
    <xdr:ext cx="762000" cy="259045"/>
    <xdr:sp macro="" textlink="">
      <xdr:nvSpPr>
        <xdr:cNvPr id="227" name="テキスト ボックス 226"/>
        <xdr:cNvSpPr txBox="1"/>
      </xdr:nvSpPr>
      <xdr:spPr>
        <a:xfrm>
          <a:off x="1066800" y="140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ポイント、全国町村平均を</a:t>
          </a:r>
          <a:r>
            <a:rPr kumimoji="1" lang="en-US" altLang="ja-JP" sz="1100">
              <a:solidFill>
                <a:sysClr val="windowText" lastClr="000000"/>
              </a:solidFill>
              <a:effectLst/>
              <a:latin typeface="+mn-lt"/>
              <a:ea typeface="+mn-ea"/>
              <a:cs typeface="+mn-cs"/>
            </a:rPr>
            <a:t>4.3</a:t>
          </a:r>
          <a:r>
            <a:rPr kumimoji="1" lang="ja-JP" altLang="ja-JP" sz="1100">
              <a:solidFill>
                <a:sysClr val="windowText" lastClr="000000"/>
              </a:solidFill>
              <a:effectLst/>
              <a:latin typeface="+mn-lt"/>
              <a:ea typeface="+mn-ea"/>
              <a:cs typeface="+mn-cs"/>
            </a:rPr>
            <a:t>ポイント下回って</a:t>
          </a:r>
          <a:r>
            <a:rPr kumimoji="1" lang="ja-JP" altLang="en-US" sz="1100">
              <a:solidFill>
                <a:sysClr val="windowText" lastClr="000000"/>
              </a:solidFill>
              <a:effectLst/>
              <a:latin typeface="+mn-lt"/>
              <a:ea typeface="+mn-ea"/>
              <a:cs typeface="+mn-cs"/>
            </a:rPr>
            <a:t>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大学卒の経験年数が</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年以上の指数が低くなっていることが、類似団体平均を下回っている要因と思われ</a:t>
          </a:r>
          <a:r>
            <a:rPr kumimoji="1" lang="ja-JP" altLang="en-US" sz="1100">
              <a:solidFill>
                <a:sysClr val="windowText" lastClr="000000"/>
              </a:solidFill>
              <a:effectLst/>
              <a:latin typeface="+mn-lt"/>
              <a:ea typeface="+mn-ea"/>
              <a:cs typeface="+mn-cs"/>
            </a:rPr>
            <a:t>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141393</xdr:rowOff>
    </xdr:to>
    <xdr:cxnSp macro="">
      <xdr:nvCxnSpPr>
        <xdr:cNvPr id="261" name="直線コネクタ 260"/>
        <xdr:cNvCxnSpPr/>
      </xdr:nvCxnSpPr>
      <xdr:spPr>
        <a:xfrm flipV="1">
          <a:off x="16179800" y="1436370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141393</xdr:rowOff>
    </xdr:from>
    <xdr:to>
      <xdr:col>77</xdr:col>
      <xdr:colOff>44450</xdr:colOff>
      <xdr:row>84</xdr:row>
      <xdr:rowOff>58420</xdr:rowOff>
    </xdr:to>
    <xdr:cxnSp macro="">
      <xdr:nvCxnSpPr>
        <xdr:cNvPr id="264" name="直線コネクタ 263"/>
        <xdr:cNvCxnSpPr/>
      </xdr:nvCxnSpPr>
      <xdr:spPr>
        <a:xfrm flipV="1">
          <a:off x="15290800" y="143717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117263</xdr:rowOff>
    </xdr:from>
    <xdr:to>
      <xdr:col>72</xdr:col>
      <xdr:colOff>203200</xdr:colOff>
      <xdr:row>84</xdr:row>
      <xdr:rowOff>58420</xdr:rowOff>
    </xdr:to>
    <xdr:cxnSp macro="">
      <xdr:nvCxnSpPr>
        <xdr:cNvPr id="267" name="直線コネクタ 266"/>
        <xdr:cNvCxnSpPr/>
      </xdr:nvCxnSpPr>
      <xdr:spPr>
        <a:xfrm>
          <a:off x="14401800" y="143476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117263</xdr:rowOff>
    </xdr:from>
    <xdr:to>
      <xdr:col>68</xdr:col>
      <xdr:colOff>152400</xdr:colOff>
      <xdr:row>84</xdr:row>
      <xdr:rowOff>18204</xdr:rowOff>
    </xdr:to>
    <xdr:cxnSp macro="">
      <xdr:nvCxnSpPr>
        <xdr:cNvPr id="270" name="直線コネクタ 269"/>
        <xdr:cNvCxnSpPr/>
      </xdr:nvCxnSpPr>
      <xdr:spPr>
        <a:xfrm flipV="1">
          <a:off x="13512800" y="1434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3" name="フローチャート: 判断 272"/>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4" name="テキスト ボックス 273"/>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90593</xdr:rowOff>
    </xdr:from>
    <xdr:to>
      <xdr:col>77</xdr:col>
      <xdr:colOff>95250</xdr:colOff>
      <xdr:row>84</xdr:row>
      <xdr:rowOff>20743</xdr:rowOff>
    </xdr:to>
    <xdr:sp macro="" textlink="">
      <xdr:nvSpPr>
        <xdr:cNvPr id="282" name="楕円 281"/>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30920</xdr:rowOff>
    </xdr:from>
    <xdr:ext cx="736600" cy="259045"/>
    <xdr:sp macro="" textlink="">
      <xdr:nvSpPr>
        <xdr:cNvPr id="283" name="テキスト ボックス 282"/>
        <xdr:cNvSpPr txBox="1"/>
      </xdr:nvSpPr>
      <xdr:spPr>
        <a:xfrm>
          <a:off x="15798800" y="1408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84" name="楕円 283"/>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85" name="テキスト ボックス 284"/>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66463</xdr:rowOff>
    </xdr:from>
    <xdr:to>
      <xdr:col>68</xdr:col>
      <xdr:colOff>203200</xdr:colOff>
      <xdr:row>83</xdr:row>
      <xdr:rowOff>168063</xdr:rowOff>
    </xdr:to>
    <xdr:sp macro="" textlink="">
      <xdr:nvSpPr>
        <xdr:cNvPr id="286" name="楕円 285"/>
        <xdr:cNvSpPr/>
      </xdr:nvSpPr>
      <xdr:spPr>
        <a:xfrm>
          <a:off x="14351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6790</xdr:rowOff>
    </xdr:from>
    <xdr:ext cx="762000" cy="259045"/>
    <xdr:sp macro="" textlink="">
      <xdr:nvSpPr>
        <xdr:cNvPr id="287" name="テキスト ボックス 286"/>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138854</xdr:rowOff>
    </xdr:from>
    <xdr:to>
      <xdr:col>64</xdr:col>
      <xdr:colOff>152400</xdr:colOff>
      <xdr:row>84</xdr:row>
      <xdr:rowOff>69004</xdr:rowOff>
    </xdr:to>
    <xdr:sp macro="" textlink="">
      <xdr:nvSpPr>
        <xdr:cNvPr id="288" name="楕円 287"/>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79181</xdr:rowOff>
    </xdr:from>
    <xdr:ext cx="762000" cy="259045"/>
    <xdr:sp macro="" textlink="">
      <xdr:nvSpPr>
        <xdr:cNvPr id="289" name="テキスト ボックス 288"/>
        <xdr:cNvSpPr txBox="1"/>
      </xdr:nvSpPr>
      <xdr:spPr>
        <a:xfrm>
          <a:off x="13131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en-US" sz="1000">
              <a:solidFill>
                <a:sysClr val="windowText" lastClr="000000"/>
              </a:solidFill>
              <a:effectLst/>
              <a:latin typeface="+mn-lt"/>
              <a:ea typeface="+mn-ea"/>
              <a:cs typeface="+mn-cs"/>
            </a:rPr>
            <a:t>人口</a:t>
          </a:r>
          <a:r>
            <a:rPr kumimoji="1" lang="en-US" altLang="ja-JP" sz="1000">
              <a:solidFill>
                <a:sysClr val="windowText" lastClr="000000"/>
              </a:solidFill>
              <a:effectLst/>
              <a:latin typeface="+mn-lt"/>
              <a:ea typeface="+mn-ea"/>
              <a:cs typeface="+mn-cs"/>
            </a:rPr>
            <a:t>1,000</a:t>
          </a:r>
          <a:r>
            <a:rPr kumimoji="1" lang="ja-JP" altLang="en-US" sz="1000">
              <a:solidFill>
                <a:sysClr val="windowText" lastClr="000000"/>
              </a:solidFill>
              <a:effectLst/>
              <a:latin typeface="+mn-lt"/>
              <a:ea typeface="+mn-ea"/>
              <a:cs typeface="+mn-cs"/>
            </a:rPr>
            <a:t>人当たり職員数は</a:t>
          </a:r>
          <a:r>
            <a:rPr kumimoji="1" lang="en-US" altLang="ja-JP" sz="1000">
              <a:solidFill>
                <a:sysClr val="windowText" lastClr="000000"/>
              </a:solidFill>
              <a:effectLst/>
              <a:latin typeface="+mn-lt"/>
              <a:ea typeface="+mn-ea"/>
              <a:cs typeface="+mn-cs"/>
            </a:rPr>
            <a:t>7.65</a:t>
          </a:r>
          <a:r>
            <a:rPr kumimoji="1" lang="ja-JP" altLang="en-US" sz="1000">
              <a:solidFill>
                <a:sysClr val="windowText" lastClr="000000"/>
              </a:solidFill>
              <a:effectLst/>
              <a:latin typeface="+mn-lt"/>
              <a:ea typeface="+mn-ea"/>
              <a:cs typeface="+mn-cs"/>
            </a:rPr>
            <a:t>人で</a:t>
          </a:r>
          <a:r>
            <a:rPr kumimoji="1" lang="ja-JP" altLang="ja-JP" sz="1000">
              <a:solidFill>
                <a:sysClr val="windowText" lastClr="000000"/>
              </a:solidFill>
              <a:effectLst/>
              <a:latin typeface="+mn-lt"/>
              <a:ea typeface="+mn-ea"/>
              <a:cs typeface="+mn-cs"/>
            </a:rPr>
            <a:t>類似団体平均</a:t>
          </a:r>
          <a:r>
            <a:rPr kumimoji="1" lang="ja-JP" altLang="en-US" sz="1000">
              <a:solidFill>
                <a:sysClr val="windowText" lastClr="000000"/>
              </a:solidFill>
              <a:effectLst/>
              <a:latin typeface="+mn-lt"/>
              <a:ea typeface="+mn-ea"/>
              <a:cs typeface="+mn-cs"/>
            </a:rPr>
            <a:t>より</a:t>
          </a:r>
          <a:r>
            <a:rPr kumimoji="1" lang="en-US" altLang="ja-JP" sz="1000">
              <a:solidFill>
                <a:sysClr val="windowText" lastClr="000000"/>
              </a:solidFill>
              <a:effectLst/>
              <a:latin typeface="+mn-lt"/>
              <a:ea typeface="+mn-ea"/>
              <a:cs typeface="+mn-cs"/>
            </a:rPr>
            <a:t>1.57</a:t>
          </a:r>
          <a:r>
            <a:rPr kumimoji="1" lang="ja-JP" altLang="en-US" sz="1000">
              <a:solidFill>
                <a:sysClr val="windowText" lastClr="000000"/>
              </a:solidFill>
              <a:effectLst/>
              <a:latin typeface="+mn-lt"/>
              <a:ea typeface="+mn-ea"/>
              <a:cs typeface="+mn-cs"/>
            </a:rPr>
            <a:t>人</a:t>
          </a:r>
          <a:r>
            <a:rPr kumimoji="1" lang="ja-JP" altLang="ja-JP" sz="1000">
              <a:solidFill>
                <a:sysClr val="windowText" lastClr="000000"/>
              </a:solidFill>
              <a:effectLst/>
              <a:latin typeface="+mn-lt"/>
              <a:ea typeface="+mn-ea"/>
              <a:cs typeface="+mn-cs"/>
            </a:rPr>
            <a:t>下回ってい</a:t>
          </a:r>
          <a:r>
            <a:rPr kumimoji="1" lang="ja-JP" altLang="en-US" sz="1000">
              <a:solidFill>
                <a:sysClr val="windowText" lastClr="000000"/>
              </a:solidFill>
              <a:effectLst/>
              <a:latin typeface="+mn-lt"/>
              <a:ea typeface="+mn-ea"/>
              <a:cs typeface="+mn-cs"/>
            </a:rPr>
            <a:t>る。</a:t>
          </a: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東日本大震災以前までは、定年退職者の不補充や事務の民間委託などにより、定員の適正化に取り組んでいたが、東日本大震災からの復興事業終息までは現職員数の維持が必要とされてい</a:t>
          </a:r>
          <a:r>
            <a:rPr kumimoji="1" lang="ja-JP" altLang="en-US" sz="1000">
              <a:solidFill>
                <a:sysClr val="windowText" lastClr="000000"/>
              </a:solidFill>
              <a:effectLst/>
              <a:latin typeface="+mn-lt"/>
              <a:ea typeface="+mn-ea"/>
              <a:cs typeface="+mn-cs"/>
            </a:rPr>
            <a:t>る。</a:t>
          </a:r>
        </a:p>
        <a:p>
          <a:r>
            <a:rPr kumimoji="1" lang="ja-JP" altLang="en-US" sz="1000">
              <a:solidFill>
                <a:sysClr val="windowText" lastClr="000000"/>
              </a:solidFill>
              <a:effectLst/>
              <a:latin typeface="+mn-lt"/>
              <a:ea typeface="+mn-ea"/>
              <a:cs typeface="+mn-cs"/>
            </a:rPr>
            <a:t>　今後は、復興事業終息に向けて、事務事業の見直しを行い、適正な人員配置につなげる。　　</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endParaRPr lang="ja-JP" altLang="ja-JP" sz="10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166733</xdr:rowOff>
    </xdr:from>
    <xdr:to>
      <xdr:col>81</xdr:col>
      <xdr:colOff>44450</xdr:colOff>
      <xdr:row>61</xdr:row>
      <xdr:rowOff>9072</xdr:rowOff>
    </xdr:to>
    <xdr:cxnSp macro="">
      <xdr:nvCxnSpPr>
        <xdr:cNvPr id="326" name="直線コネクタ 325"/>
        <xdr:cNvCxnSpPr/>
      </xdr:nvCxnSpPr>
      <xdr:spPr>
        <a:xfrm>
          <a:off x="16179800" y="1045373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157541</xdr:rowOff>
    </xdr:from>
    <xdr:to>
      <xdr:col>77</xdr:col>
      <xdr:colOff>44450</xdr:colOff>
      <xdr:row>60</xdr:row>
      <xdr:rowOff>166733</xdr:rowOff>
    </xdr:to>
    <xdr:cxnSp macro="">
      <xdr:nvCxnSpPr>
        <xdr:cNvPr id="329" name="直線コネクタ 328"/>
        <xdr:cNvCxnSpPr/>
      </xdr:nvCxnSpPr>
      <xdr:spPr>
        <a:xfrm>
          <a:off x="15290800" y="1044454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157541</xdr:rowOff>
    </xdr:from>
    <xdr:to>
      <xdr:col>72</xdr:col>
      <xdr:colOff>203200</xdr:colOff>
      <xdr:row>60</xdr:row>
      <xdr:rowOff>165584</xdr:rowOff>
    </xdr:to>
    <xdr:cxnSp macro="">
      <xdr:nvCxnSpPr>
        <xdr:cNvPr id="332" name="直線コネクタ 331"/>
        <xdr:cNvCxnSpPr/>
      </xdr:nvCxnSpPr>
      <xdr:spPr>
        <a:xfrm flipV="1">
          <a:off x="14401800" y="104445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164435</xdr:rowOff>
    </xdr:from>
    <xdr:to>
      <xdr:col>68</xdr:col>
      <xdr:colOff>152400</xdr:colOff>
      <xdr:row>60</xdr:row>
      <xdr:rowOff>165584</xdr:rowOff>
    </xdr:to>
    <xdr:cxnSp macro="">
      <xdr:nvCxnSpPr>
        <xdr:cNvPr id="335" name="直線コネクタ 334"/>
        <xdr:cNvCxnSpPr/>
      </xdr:nvCxnSpPr>
      <xdr:spPr>
        <a:xfrm>
          <a:off x="13512800" y="1045143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24009</xdr:rowOff>
    </xdr:from>
    <xdr:to>
      <xdr:col>64</xdr:col>
      <xdr:colOff>152400</xdr:colOff>
      <xdr:row>60</xdr:row>
      <xdr:rowOff>125609</xdr:rowOff>
    </xdr:to>
    <xdr:sp macro="" textlink="">
      <xdr:nvSpPr>
        <xdr:cNvPr id="338" name="フローチャート: 判断 337"/>
        <xdr:cNvSpPr/>
      </xdr:nvSpPr>
      <xdr:spPr>
        <a:xfrm>
          <a:off x="13462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135786</xdr:rowOff>
    </xdr:from>
    <xdr:ext cx="762000" cy="259045"/>
    <xdr:sp macro="" textlink="">
      <xdr:nvSpPr>
        <xdr:cNvPr id="339" name="テキスト ボックス 338"/>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129722</xdr:rowOff>
    </xdr:from>
    <xdr:to>
      <xdr:col>81</xdr:col>
      <xdr:colOff>95250</xdr:colOff>
      <xdr:row>61</xdr:row>
      <xdr:rowOff>59872</xdr:rowOff>
    </xdr:to>
    <xdr:sp macro="" textlink="">
      <xdr:nvSpPr>
        <xdr:cNvPr id="345" name="楕円 344"/>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146249</xdr:rowOff>
    </xdr:from>
    <xdr:ext cx="762000" cy="259045"/>
    <xdr:sp macro="" textlink="">
      <xdr:nvSpPr>
        <xdr:cNvPr id="346"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115933</xdr:rowOff>
    </xdr:from>
    <xdr:to>
      <xdr:col>77</xdr:col>
      <xdr:colOff>95250</xdr:colOff>
      <xdr:row>61</xdr:row>
      <xdr:rowOff>46083</xdr:rowOff>
    </xdr:to>
    <xdr:sp macro="" textlink="">
      <xdr:nvSpPr>
        <xdr:cNvPr id="347" name="楕円 346"/>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56260</xdr:rowOff>
    </xdr:from>
    <xdr:ext cx="736600" cy="259045"/>
    <xdr:sp macro="" textlink="">
      <xdr:nvSpPr>
        <xdr:cNvPr id="348" name="テキスト ボックス 347"/>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106741</xdr:rowOff>
    </xdr:from>
    <xdr:to>
      <xdr:col>73</xdr:col>
      <xdr:colOff>44450</xdr:colOff>
      <xdr:row>61</xdr:row>
      <xdr:rowOff>36891</xdr:rowOff>
    </xdr:to>
    <xdr:sp macro="" textlink="">
      <xdr:nvSpPr>
        <xdr:cNvPr id="349" name="楕円 348"/>
        <xdr:cNvSpPr/>
      </xdr:nvSpPr>
      <xdr:spPr>
        <a:xfrm>
          <a:off x="152400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47068</xdr:rowOff>
    </xdr:from>
    <xdr:ext cx="762000" cy="259045"/>
    <xdr:sp macro="" textlink="">
      <xdr:nvSpPr>
        <xdr:cNvPr id="350" name="テキスト ボックス 349"/>
        <xdr:cNvSpPr txBox="1"/>
      </xdr:nvSpPr>
      <xdr:spPr>
        <a:xfrm>
          <a:off x="14909800" y="1016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114784</xdr:rowOff>
    </xdr:from>
    <xdr:to>
      <xdr:col>68</xdr:col>
      <xdr:colOff>203200</xdr:colOff>
      <xdr:row>61</xdr:row>
      <xdr:rowOff>44934</xdr:rowOff>
    </xdr:to>
    <xdr:sp macro="" textlink="">
      <xdr:nvSpPr>
        <xdr:cNvPr id="351" name="楕円 350"/>
        <xdr:cNvSpPr/>
      </xdr:nvSpPr>
      <xdr:spPr>
        <a:xfrm>
          <a:off x="14351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55111</xdr:rowOff>
    </xdr:from>
    <xdr:ext cx="762000" cy="259045"/>
    <xdr:sp macro="" textlink="">
      <xdr:nvSpPr>
        <xdr:cNvPr id="352" name="テキスト ボックス 351"/>
        <xdr:cNvSpPr txBox="1"/>
      </xdr:nvSpPr>
      <xdr:spPr>
        <a:xfrm>
          <a:off x="14020800" y="1017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113635</xdr:rowOff>
    </xdr:from>
    <xdr:to>
      <xdr:col>64</xdr:col>
      <xdr:colOff>152400</xdr:colOff>
      <xdr:row>61</xdr:row>
      <xdr:rowOff>43785</xdr:rowOff>
    </xdr:to>
    <xdr:sp macro="" textlink="">
      <xdr:nvSpPr>
        <xdr:cNvPr id="353" name="楕円 352"/>
        <xdr:cNvSpPr/>
      </xdr:nvSpPr>
      <xdr:spPr>
        <a:xfrm>
          <a:off x="13462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28562</xdr:rowOff>
    </xdr:from>
    <xdr:ext cx="762000" cy="259045"/>
    <xdr:sp macro="" textlink="">
      <xdr:nvSpPr>
        <xdr:cNvPr id="354" name="テキスト ボックス 353"/>
        <xdr:cNvSpPr txBox="1"/>
      </xdr:nvSpPr>
      <xdr:spPr>
        <a:xfrm>
          <a:off x="13131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類似団体平均を</a:t>
          </a:r>
          <a:r>
            <a:rPr kumimoji="1" lang="en-US" altLang="ja-JP" sz="1000">
              <a:solidFill>
                <a:sysClr val="windowText" lastClr="000000"/>
              </a:solidFill>
              <a:effectLst/>
              <a:latin typeface="+mn-lt"/>
              <a:ea typeface="+mn-ea"/>
              <a:cs typeface="+mn-cs"/>
            </a:rPr>
            <a:t>7.2</a:t>
          </a:r>
          <a:r>
            <a:rPr kumimoji="1" lang="ja-JP" altLang="ja-JP" sz="1000">
              <a:solidFill>
                <a:sysClr val="windowText" lastClr="000000"/>
              </a:solidFill>
              <a:effectLst/>
              <a:latin typeface="+mn-lt"/>
              <a:ea typeface="+mn-ea"/>
              <a:cs typeface="+mn-cs"/>
            </a:rPr>
            <a:t>ポイント下回り、前年度より</a:t>
          </a:r>
          <a:r>
            <a:rPr kumimoji="1" lang="en-US" altLang="ja-JP" sz="1000">
              <a:solidFill>
                <a:sysClr val="windowText" lastClr="000000"/>
              </a:solidFill>
              <a:effectLst/>
              <a:latin typeface="+mn-lt"/>
              <a:ea typeface="+mn-ea"/>
              <a:cs typeface="+mn-cs"/>
            </a:rPr>
            <a:t>0.9</a:t>
          </a:r>
          <a:r>
            <a:rPr kumimoji="1" lang="ja-JP" altLang="ja-JP" sz="1000">
              <a:solidFill>
                <a:sysClr val="windowText" lastClr="000000"/>
              </a:solidFill>
              <a:effectLst/>
              <a:latin typeface="+mn-lt"/>
              <a:ea typeface="+mn-ea"/>
              <a:cs typeface="+mn-cs"/>
            </a:rPr>
            <a:t>ポイント下降してい</a:t>
          </a:r>
          <a:r>
            <a:rPr kumimoji="1" lang="ja-JP" altLang="en-US" sz="1000">
              <a:solidFill>
                <a:sysClr val="windowText" lastClr="000000"/>
              </a:solidFill>
              <a:effectLst/>
              <a:latin typeface="+mn-lt"/>
              <a:ea typeface="+mn-ea"/>
              <a:cs typeface="+mn-cs"/>
            </a:rPr>
            <a:t>る。</a:t>
          </a: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投資的事業の適切な事業実施</a:t>
          </a:r>
          <a:r>
            <a:rPr kumimoji="1" lang="ja-JP" altLang="en-US" sz="1000">
              <a:solidFill>
                <a:sysClr val="windowText" lastClr="000000"/>
              </a:solidFill>
              <a:effectLst/>
              <a:latin typeface="+mn-lt"/>
              <a:ea typeface="+mn-ea"/>
              <a:cs typeface="+mn-cs"/>
            </a:rPr>
            <a:t>、地方債の借り入れ</a:t>
          </a:r>
          <a:r>
            <a:rPr kumimoji="1" lang="ja-JP" altLang="ja-JP" sz="1000">
              <a:solidFill>
                <a:sysClr val="windowText" lastClr="000000"/>
              </a:solidFill>
              <a:effectLst/>
              <a:latin typeface="+mn-lt"/>
              <a:ea typeface="+mn-ea"/>
              <a:cs typeface="+mn-cs"/>
            </a:rPr>
            <a:t>により、下降で推移</a:t>
          </a:r>
          <a:r>
            <a:rPr kumimoji="1" lang="ja-JP" altLang="en-US" sz="1000">
              <a:solidFill>
                <a:sysClr val="windowText" lastClr="000000"/>
              </a:solidFill>
              <a:effectLst/>
              <a:latin typeface="+mn-lt"/>
              <a:ea typeface="+mn-ea"/>
              <a:cs typeface="+mn-cs"/>
            </a:rPr>
            <a:t>したが、近年学校教育施設改修事業が集中したことに伴い令和</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年度へ向け元利償還金が増加する見通しとなっている。</a:t>
          </a:r>
        </a:p>
        <a:p>
          <a:r>
            <a:rPr kumimoji="1" lang="ja-JP" altLang="en-US" sz="1000">
              <a:solidFill>
                <a:sysClr val="windowText" lastClr="000000"/>
              </a:solidFill>
              <a:effectLst/>
              <a:latin typeface="+mn-lt"/>
              <a:ea typeface="+mn-ea"/>
              <a:cs typeface="+mn-cs"/>
            </a:rPr>
            <a:t>　今後、元利償還金の増額が見込まれることから、</a:t>
          </a:r>
          <a:r>
            <a:rPr kumimoji="1" lang="ja-JP" altLang="ja-JP" sz="1000">
              <a:solidFill>
                <a:sysClr val="windowText" lastClr="000000"/>
              </a:solidFill>
              <a:effectLst/>
              <a:latin typeface="+mn-lt"/>
              <a:ea typeface="+mn-ea"/>
              <a:cs typeface="+mn-cs"/>
            </a:rPr>
            <a:t>緊急度・住民ニーズを的確に把握したうえで、事業内容等を精査し、起債に大きく頼ることのない財政運営に努め、比率の上昇を抑えてい</a:t>
          </a:r>
          <a:r>
            <a:rPr kumimoji="1" lang="ja-JP" altLang="en-US" sz="1000">
              <a:solidFill>
                <a:sysClr val="windowText" lastClr="000000"/>
              </a:solidFill>
              <a:effectLst/>
              <a:latin typeface="+mn-lt"/>
              <a:ea typeface="+mn-ea"/>
              <a:cs typeface="+mn-cs"/>
            </a:rPr>
            <a:t>く</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90932</xdr:rowOff>
    </xdr:from>
    <xdr:to>
      <xdr:col>81</xdr:col>
      <xdr:colOff>44450</xdr:colOff>
      <xdr:row>39</xdr:row>
      <xdr:rowOff>134366</xdr:rowOff>
    </xdr:to>
    <xdr:cxnSp macro="">
      <xdr:nvCxnSpPr>
        <xdr:cNvPr id="385" name="直線コネクタ 384"/>
        <xdr:cNvCxnSpPr/>
      </xdr:nvCxnSpPr>
      <xdr:spPr>
        <a:xfrm flipV="1">
          <a:off x="16179800" y="677748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39</xdr:row>
      <xdr:rowOff>158496</xdr:rowOff>
    </xdr:to>
    <xdr:cxnSp macro="">
      <xdr:nvCxnSpPr>
        <xdr:cNvPr id="388" name="直線コネクタ 387"/>
        <xdr:cNvCxnSpPr/>
      </xdr:nvCxnSpPr>
      <xdr:spPr>
        <a:xfrm flipV="1">
          <a:off x="15290800" y="68209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158496</xdr:rowOff>
    </xdr:from>
    <xdr:to>
      <xdr:col>72</xdr:col>
      <xdr:colOff>203200</xdr:colOff>
      <xdr:row>40</xdr:row>
      <xdr:rowOff>11176</xdr:rowOff>
    </xdr:to>
    <xdr:cxnSp macro="">
      <xdr:nvCxnSpPr>
        <xdr:cNvPr id="391" name="直線コネクタ 390"/>
        <xdr:cNvCxnSpPr/>
      </xdr:nvCxnSpPr>
      <xdr:spPr>
        <a:xfrm flipV="1">
          <a:off x="14401800" y="684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40132</xdr:rowOff>
    </xdr:to>
    <xdr:cxnSp macro="">
      <xdr:nvCxnSpPr>
        <xdr:cNvPr id="394" name="直線コネクタ 393"/>
        <xdr:cNvCxnSpPr/>
      </xdr:nvCxnSpPr>
      <xdr:spPr>
        <a:xfrm flipV="1">
          <a:off x="13512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フローチャート: 判断 39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98" name="テキスト ボックス 397"/>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40132</xdr:rowOff>
    </xdr:from>
    <xdr:to>
      <xdr:col>81</xdr:col>
      <xdr:colOff>95250</xdr:colOff>
      <xdr:row>39</xdr:row>
      <xdr:rowOff>141732</xdr:rowOff>
    </xdr:to>
    <xdr:sp macro="" textlink="">
      <xdr:nvSpPr>
        <xdr:cNvPr id="404" name="楕円 403"/>
        <xdr:cNvSpPr/>
      </xdr:nvSpPr>
      <xdr:spPr>
        <a:xfrm>
          <a:off x="169672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56659</xdr:rowOff>
    </xdr:from>
    <xdr:ext cx="762000" cy="259045"/>
    <xdr:sp macro="" textlink="">
      <xdr:nvSpPr>
        <xdr:cNvPr id="405" name="公債費負担の状況該当値テキスト"/>
        <xdr:cNvSpPr txBox="1"/>
      </xdr:nvSpPr>
      <xdr:spPr>
        <a:xfrm>
          <a:off x="17106900" y="657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6" name="楕円 405"/>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7" name="テキスト ボックス 406"/>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107696</xdr:rowOff>
    </xdr:from>
    <xdr:to>
      <xdr:col>73</xdr:col>
      <xdr:colOff>44450</xdr:colOff>
      <xdr:row>40</xdr:row>
      <xdr:rowOff>37846</xdr:rowOff>
    </xdr:to>
    <xdr:sp macro="" textlink="">
      <xdr:nvSpPr>
        <xdr:cNvPr id="408" name="楕円 407"/>
        <xdr:cNvSpPr/>
      </xdr:nvSpPr>
      <xdr:spPr>
        <a:xfrm>
          <a:off x="15240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48023</xdr:rowOff>
    </xdr:from>
    <xdr:ext cx="762000" cy="259045"/>
    <xdr:sp macro="" textlink="">
      <xdr:nvSpPr>
        <xdr:cNvPr id="409" name="テキスト ボックス 408"/>
        <xdr:cNvSpPr txBox="1"/>
      </xdr:nvSpPr>
      <xdr:spPr>
        <a:xfrm>
          <a:off x="14909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10" name="楕円 409"/>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11" name="テキスト ボックス 410"/>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12" name="楕円 411"/>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13" name="テキスト ボックス 412"/>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将来負担比率は、平成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年度に引き続き算出され</a:t>
          </a:r>
          <a:r>
            <a:rPr kumimoji="1" lang="ja-JP" altLang="en-US" sz="1000">
              <a:solidFill>
                <a:sysClr val="windowText" lastClr="000000"/>
              </a:solidFill>
              <a:effectLst/>
              <a:latin typeface="+mn-lt"/>
              <a:ea typeface="+mn-ea"/>
              <a:cs typeface="+mn-cs"/>
            </a:rPr>
            <a:t>なかった</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lang="ja-JP" altLang="ja-JP" sz="1000" b="0" i="0" baseline="0">
              <a:solidFill>
                <a:sysClr val="windowText" lastClr="000000"/>
              </a:solidFill>
              <a:effectLst/>
              <a:latin typeface="+mn-lt"/>
              <a:ea typeface="+mn-ea"/>
              <a:cs typeface="+mn-cs"/>
            </a:rPr>
            <a:t>東日本大震災以前までは、</a:t>
          </a:r>
          <a:r>
            <a:rPr kumimoji="1" lang="ja-JP" altLang="ja-JP" sz="1000">
              <a:solidFill>
                <a:sysClr val="windowText" lastClr="000000"/>
              </a:solidFill>
              <a:effectLst/>
              <a:latin typeface="+mn-lt"/>
              <a:ea typeface="+mn-ea"/>
              <a:cs typeface="+mn-cs"/>
            </a:rPr>
            <a:t>新規借入額がその年度の償還元金を超えないよう努めて</a:t>
          </a:r>
          <a:r>
            <a:rPr kumimoji="1" lang="ja-JP" altLang="en-US" sz="1000">
              <a:solidFill>
                <a:sysClr val="windowText" lastClr="000000"/>
              </a:solidFill>
              <a:effectLst/>
              <a:latin typeface="+mn-lt"/>
              <a:ea typeface="+mn-ea"/>
              <a:cs typeface="+mn-cs"/>
            </a:rPr>
            <a:t>おり、地方債残高の増加を抑制してきたが、震災後は復興事業及び学校教育施設改修事業等の事業費の増により、地方債残高は増加している。</a:t>
          </a:r>
        </a:p>
        <a:p>
          <a:r>
            <a:rPr kumimoji="1" lang="ja-JP" altLang="en-US" sz="1000">
              <a:solidFill>
                <a:sysClr val="windowText" lastClr="000000"/>
              </a:solidFill>
              <a:effectLst/>
              <a:latin typeface="+mn-lt"/>
              <a:ea typeface="+mn-ea"/>
              <a:cs typeface="+mn-cs"/>
            </a:rPr>
            <a:t>　今後発行</a:t>
          </a:r>
          <a:r>
            <a:rPr kumimoji="1" lang="ja-JP" altLang="ja-JP" sz="1000">
              <a:solidFill>
                <a:sysClr val="windowText" lastClr="000000"/>
              </a:solidFill>
              <a:effectLst/>
              <a:latin typeface="+mn-lt"/>
              <a:ea typeface="+mn-ea"/>
              <a:cs typeface="+mn-cs"/>
            </a:rPr>
            <a:t>の際は</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交付税算入のある事業を最優先とし、事業の精査を行い地方債残高の増加を抑制してい</a:t>
          </a:r>
          <a:r>
            <a:rPr kumimoji="1" lang="ja-JP" altLang="en-US" sz="1000">
              <a:solidFill>
                <a:sysClr val="windowText" lastClr="000000"/>
              </a:solidFill>
              <a:effectLst/>
              <a:latin typeface="+mn-lt"/>
              <a:ea typeface="+mn-ea"/>
              <a:cs typeface="+mn-cs"/>
            </a:rPr>
            <a:t>く</a:t>
          </a:r>
          <a:r>
            <a:rPr kumimoji="1" lang="ja-JP" altLang="ja-JP" sz="1000">
              <a:solidFill>
                <a:sysClr val="windowText" lastClr="000000"/>
              </a:solidFill>
              <a:effectLst/>
              <a:latin typeface="+mn-lt"/>
              <a:ea typeface="+mn-ea"/>
              <a:cs typeface="+mn-cs"/>
            </a:rPr>
            <a:t>。</a:t>
          </a:r>
          <a:endParaRPr kumimoji="1" lang="ja-JP" altLang="en-US" sz="1000">
            <a:solidFill>
              <a:sysClr val="windowText" lastClr="000000"/>
            </a:solidFill>
            <a:effectLst/>
            <a:latin typeface="+mn-lt"/>
            <a:ea typeface="+mn-ea"/>
            <a:cs typeface="+mn-cs"/>
          </a:endParaRPr>
        </a:p>
        <a:p>
          <a:endParaRPr lang="ja-JP" altLang="ja-JP" sz="1000">
            <a:solidFill>
              <a:srgbClr val="FF0000"/>
            </a:solidFill>
            <a:effectLst/>
          </a:endParaRPr>
        </a:p>
        <a:p>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97968</xdr:rowOff>
    </xdr:from>
    <xdr:to>
      <xdr:col>64</xdr:col>
      <xdr:colOff>152400</xdr:colOff>
      <xdr:row>15</xdr:row>
      <xdr:rowOff>28118</xdr:rowOff>
    </xdr:to>
    <xdr:sp macro="" textlink="">
      <xdr:nvSpPr>
        <xdr:cNvPr id="453" name="フローチャート: 判断 452"/>
        <xdr:cNvSpPr/>
      </xdr:nvSpPr>
      <xdr:spPr>
        <a:xfrm>
          <a:off x="13462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38295</xdr:rowOff>
    </xdr:from>
    <xdr:ext cx="762000" cy="259045"/>
    <xdr:sp macro="" textlink="">
      <xdr:nvSpPr>
        <xdr:cNvPr id="454" name="テキスト ボックス 453"/>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ysClr val="windowText" lastClr="000000"/>
              </a:solidFill>
              <a:effectLst/>
              <a:latin typeface="+mn-lt"/>
              <a:ea typeface="+mn-ea"/>
              <a:cs typeface="+mn-cs"/>
            </a:rPr>
            <a:t>　</a:t>
          </a:r>
          <a:r>
            <a:rPr kumimoji="1" lang="ja-JP" altLang="ja-JP" sz="800">
              <a:solidFill>
                <a:sysClr val="windowText" lastClr="000000"/>
              </a:solidFill>
              <a:effectLst/>
              <a:latin typeface="+mn-lt"/>
              <a:ea typeface="+mn-ea"/>
              <a:cs typeface="+mn-cs"/>
            </a:rPr>
            <a:t>類似団体平均を</a:t>
          </a:r>
          <a:r>
            <a:rPr kumimoji="1" lang="en-US" altLang="ja-JP" sz="800">
              <a:solidFill>
                <a:sysClr val="windowText" lastClr="000000"/>
              </a:solidFill>
              <a:effectLst/>
              <a:latin typeface="+mn-lt"/>
              <a:ea typeface="+mn-ea"/>
              <a:cs typeface="+mn-cs"/>
            </a:rPr>
            <a:t>2.8</a:t>
          </a:r>
          <a:r>
            <a:rPr kumimoji="1" lang="ja-JP" altLang="ja-JP" sz="800">
              <a:solidFill>
                <a:sysClr val="windowText" lastClr="000000"/>
              </a:solidFill>
              <a:effectLst/>
              <a:latin typeface="+mn-lt"/>
              <a:ea typeface="+mn-ea"/>
              <a:cs typeface="+mn-cs"/>
            </a:rPr>
            <a:t>ポイント上回り、前年度より</a:t>
          </a:r>
          <a:r>
            <a:rPr kumimoji="1" lang="en-US" altLang="ja-JP" sz="800">
              <a:solidFill>
                <a:sysClr val="windowText" lastClr="000000"/>
              </a:solidFill>
              <a:effectLst/>
              <a:latin typeface="+mn-lt"/>
              <a:ea typeface="+mn-ea"/>
              <a:cs typeface="+mn-cs"/>
            </a:rPr>
            <a:t>1.1</a:t>
          </a:r>
          <a:r>
            <a:rPr kumimoji="1" lang="ja-JP" altLang="ja-JP" sz="800">
              <a:solidFill>
                <a:sysClr val="windowText" lastClr="000000"/>
              </a:solidFill>
              <a:effectLst/>
              <a:latin typeface="+mn-lt"/>
              <a:ea typeface="+mn-ea"/>
              <a:cs typeface="+mn-cs"/>
            </a:rPr>
            <a:t>ポイント</a:t>
          </a:r>
          <a:r>
            <a:rPr kumimoji="1" lang="ja-JP" altLang="en-US" sz="800">
              <a:solidFill>
                <a:sysClr val="windowText" lastClr="000000"/>
              </a:solidFill>
              <a:effectLst/>
              <a:latin typeface="+mn-lt"/>
              <a:ea typeface="+mn-ea"/>
              <a:cs typeface="+mn-cs"/>
            </a:rPr>
            <a:t>減少した。</a:t>
          </a:r>
          <a:endParaRPr lang="ja-JP" altLang="ja-JP" sz="800">
            <a:solidFill>
              <a:sysClr val="windowText" lastClr="000000"/>
            </a:solidFill>
            <a:effectLst/>
          </a:endParaRPr>
        </a:p>
        <a:p>
          <a:r>
            <a:rPr kumimoji="1" lang="ja-JP" altLang="en-US" sz="800">
              <a:solidFill>
                <a:srgbClr val="FF0000"/>
              </a:solidFill>
              <a:effectLst/>
              <a:latin typeface="+mn-lt"/>
              <a:ea typeface="+mn-ea"/>
              <a:cs typeface="+mn-cs"/>
            </a:rPr>
            <a:t>　</a:t>
          </a:r>
          <a:r>
            <a:rPr kumimoji="1" lang="ja-JP" altLang="ja-JP" sz="800">
              <a:solidFill>
                <a:sysClr val="windowText" lastClr="000000"/>
              </a:solidFill>
              <a:effectLst/>
              <a:latin typeface="+mn-lt"/>
              <a:ea typeface="+mn-ea"/>
              <a:cs typeface="+mn-cs"/>
            </a:rPr>
            <a:t>前年度より減の要因は、退職手当組合負担率減によ</a:t>
          </a:r>
          <a:r>
            <a:rPr kumimoji="1" lang="ja-JP" altLang="en-US" sz="800">
              <a:solidFill>
                <a:sysClr val="windowText" lastClr="000000"/>
              </a:solidFill>
              <a:effectLst/>
              <a:latin typeface="+mn-lt"/>
              <a:ea typeface="+mn-ea"/>
              <a:cs typeface="+mn-cs"/>
            </a:rPr>
            <a:t>り負担金が減し、経常的一般財源充当人件費が</a:t>
          </a:r>
          <a:r>
            <a:rPr kumimoji="1" lang="ja-JP" altLang="ja-JP" sz="800">
              <a:solidFill>
                <a:sysClr val="windowText" lastClr="000000"/>
              </a:solidFill>
              <a:effectLst/>
              <a:latin typeface="+mn-lt"/>
              <a:ea typeface="+mn-ea"/>
              <a:cs typeface="+mn-cs"/>
            </a:rPr>
            <a:t>減</a:t>
          </a:r>
          <a:r>
            <a:rPr kumimoji="1" lang="ja-JP" altLang="en-US" sz="800">
              <a:solidFill>
                <a:sysClr val="windowText" lastClr="000000"/>
              </a:solidFill>
              <a:effectLst/>
              <a:latin typeface="+mn-lt"/>
              <a:ea typeface="+mn-ea"/>
              <a:cs typeface="+mn-cs"/>
            </a:rPr>
            <a:t>したこと</a:t>
          </a:r>
          <a:r>
            <a:rPr kumimoji="1" lang="ja-JP" altLang="ja-JP" sz="800">
              <a:solidFill>
                <a:sysClr val="windowText" lastClr="000000"/>
              </a:solidFill>
              <a:effectLst/>
              <a:latin typeface="+mn-lt"/>
              <a:ea typeface="+mn-ea"/>
              <a:cs typeface="+mn-cs"/>
            </a:rPr>
            <a:t>と、</a:t>
          </a:r>
          <a:r>
            <a:rPr kumimoji="1" lang="ja-JP" altLang="en-US" sz="800">
              <a:solidFill>
                <a:sysClr val="windowText" lastClr="000000"/>
              </a:solidFill>
              <a:effectLst/>
              <a:latin typeface="+mn-lt"/>
              <a:ea typeface="+mn-ea"/>
              <a:cs typeface="+mn-cs"/>
            </a:rPr>
            <a:t>普通交付税、臨時財政対策債の増に伴い分母となる経常一般財源が</a:t>
          </a:r>
          <a:r>
            <a:rPr kumimoji="1" lang="en-US" altLang="ja-JP" sz="800">
              <a:solidFill>
                <a:sysClr val="windowText" lastClr="000000"/>
              </a:solidFill>
              <a:effectLst/>
              <a:latin typeface="+mn-lt"/>
              <a:ea typeface="+mn-ea"/>
              <a:cs typeface="+mn-cs"/>
            </a:rPr>
            <a:t>133</a:t>
          </a:r>
          <a:r>
            <a:rPr kumimoji="1" lang="ja-JP" altLang="en-US" sz="800">
              <a:solidFill>
                <a:sysClr val="windowText" lastClr="000000"/>
              </a:solidFill>
              <a:effectLst/>
              <a:latin typeface="+mn-lt"/>
              <a:ea typeface="+mn-ea"/>
              <a:cs typeface="+mn-cs"/>
            </a:rPr>
            <a:t>百万円増したことによるものである。</a:t>
          </a:r>
        </a:p>
        <a:p>
          <a:r>
            <a:rPr kumimoji="1" lang="ja-JP" altLang="en-US" sz="800">
              <a:solidFill>
                <a:sysClr val="windowText" lastClr="000000"/>
              </a:solidFill>
              <a:effectLst/>
              <a:latin typeface="+mn-lt"/>
              <a:ea typeface="+mn-ea"/>
              <a:cs typeface="+mn-cs"/>
            </a:rPr>
            <a:t>　類似団体と比較すると人口</a:t>
          </a:r>
          <a:r>
            <a:rPr kumimoji="1" lang="en-US" altLang="ja-JP" sz="800">
              <a:solidFill>
                <a:sysClr val="windowText" lastClr="000000"/>
              </a:solidFill>
              <a:effectLst/>
              <a:latin typeface="+mn-lt"/>
              <a:ea typeface="+mn-ea"/>
              <a:cs typeface="+mn-cs"/>
            </a:rPr>
            <a:t>1</a:t>
          </a:r>
          <a:r>
            <a:rPr kumimoji="1" lang="ja-JP" altLang="en-US" sz="800">
              <a:solidFill>
                <a:sysClr val="windowText" lastClr="000000"/>
              </a:solidFill>
              <a:effectLst/>
              <a:latin typeface="+mn-lt"/>
              <a:ea typeface="+mn-ea"/>
              <a:cs typeface="+mn-cs"/>
            </a:rPr>
            <a:t>人当たり人件費決算額は</a:t>
          </a:r>
          <a:r>
            <a:rPr kumimoji="1" lang="en-US" altLang="ja-JP" sz="800">
              <a:solidFill>
                <a:sysClr val="windowText" lastClr="000000"/>
              </a:solidFill>
              <a:effectLst/>
              <a:latin typeface="+mn-lt"/>
              <a:ea typeface="+mn-ea"/>
              <a:cs typeface="+mn-cs"/>
            </a:rPr>
            <a:t>17.2%</a:t>
          </a:r>
          <a:r>
            <a:rPr kumimoji="1" lang="ja-JP" altLang="en-US" sz="800">
              <a:solidFill>
                <a:sysClr val="windowText" lastClr="000000"/>
              </a:solidFill>
              <a:effectLst/>
              <a:latin typeface="+mn-lt"/>
              <a:ea typeface="+mn-ea"/>
              <a:cs typeface="+mn-cs"/>
            </a:rPr>
            <a:t>、人口千人当たりの職員数も</a:t>
          </a:r>
          <a:r>
            <a:rPr kumimoji="1" lang="en-US" altLang="ja-JP" sz="800">
              <a:solidFill>
                <a:sysClr val="windowText" lastClr="000000"/>
              </a:solidFill>
              <a:effectLst/>
              <a:latin typeface="+mn-lt"/>
              <a:ea typeface="+mn-ea"/>
              <a:cs typeface="+mn-cs"/>
            </a:rPr>
            <a:t>1.57</a:t>
          </a:r>
          <a:r>
            <a:rPr kumimoji="1" lang="ja-JP" altLang="en-US" sz="800">
              <a:solidFill>
                <a:sysClr val="windowText" lastClr="000000"/>
              </a:solidFill>
              <a:effectLst/>
              <a:latin typeface="+mn-lt"/>
              <a:ea typeface="+mn-ea"/>
              <a:cs typeface="+mn-cs"/>
            </a:rPr>
            <a:t>人低くなっているが、経常収支比率は上回っていることから、分母となる経常一般財源も類似団体平均より低い状況が予想される。</a:t>
          </a:r>
        </a:p>
        <a:p>
          <a:r>
            <a:rPr kumimoji="1" lang="ja-JP" altLang="ja-JP" sz="800">
              <a:solidFill>
                <a:srgbClr val="FF0000"/>
              </a:solidFill>
              <a:effectLst/>
              <a:latin typeface="+mn-lt"/>
              <a:ea typeface="+mn-ea"/>
              <a:cs typeface="+mn-cs"/>
            </a:rPr>
            <a:t>　</a:t>
          </a:r>
          <a:r>
            <a:rPr kumimoji="1" lang="ja-JP" altLang="ja-JP" sz="800">
              <a:solidFill>
                <a:sysClr val="windowText" lastClr="000000"/>
              </a:solidFill>
              <a:effectLst/>
              <a:latin typeface="+mn-lt"/>
              <a:ea typeface="+mn-ea"/>
              <a:cs typeface="+mn-cs"/>
            </a:rPr>
            <a:t>今後</a:t>
          </a:r>
          <a:r>
            <a:rPr kumimoji="1" lang="ja-JP" altLang="en-US" sz="800">
              <a:solidFill>
                <a:sysClr val="windowText" lastClr="000000"/>
              </a:solidFill>
              <a:effectLst/>
              <a:latin typeface="+mn-lt"/>
              <a:ea typeface="+mn-ea"/>
              <a:cs typeface="+mn-cs"/>
            </a:rPr>
            <a:t>、</a:t>
          </a:r>
          <a:r>
            <a:rPr kumimoji="1" lang="ja-JP" altLang="ja-JP" sz="800">
              <a:solidFill>
                <a:sysClr val="windowText" lastClr="000000"/>
              </a:solidFill>
              <a:effectLst/>
              <a:latin typeface="+mn-lt"/>
              <a:ea typeface="+mn-ea"/>
              <a:cs typeface="+mn-cs"/>
            </a:rPr>
            <a:t>東日本大震災からの復興事業終息までは現職員数の維持が必要とされて</a:t>
          </a:r>
          <a:r>
            <a:rPr kumimoji="1" lang="ja-JP" altLang="en-US" sz="800">
              <a:solidFill>
                <a:sysClr val="windowText" lastClr="000000"/>
              </a:solidFill>
              <a:effectLst/>
              <a:latin typeface="+mn-lt"/>
              <a:ea typeface="+mn-ea"/>
              <a:cs typeface="+mn-cs"/>
            </a:rPr>
            <a:t>おり、令和</a:t>
          </a:r>
          <a:r>
            <a:rPr kumimoji="1" lang="en-US" altLang="ja-JP" sz="800">
              <a:solidFill>
                <a:sysClr val="windowText" lastClr="000000"/>
              </a:solidFill>
              <a:effectLst/>
              <a:latin typeface="+mn-lt"/>
              <a:ea typeface="+mn-ea"/>
              <a:cs typeface="+mn-cs"/>
            </a:rPr>
            <a:t>2</a:t>
          </a:r>
          <a:r>
            <a:rPr kumimoji="1" lang="ja-JP" altLang="en-US" sz="800">
              <a:solidFill>
                <a:sysClr val="windowText" lastClr="000000"/>
              </a:solidFill>
              <a:effectLst/>
              <a:latin typeface="+mn-lt"/>
              <a:ea typeface="+mn-ea"/>
              <a:cs typeface="+mn-cs"/>
            </a:rPr>
            <a:t>年度からは会計年度任用職員制度の導入での人件費増も見込まれることから</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引き続き町税徴収強化に取り組み、事務事業の見直しによる経常経費の削減に</a:t>
          </a:r>
          <a:r>
            <a:rPr kumimoji="1" lang="ja-JP" altLang="ja-JP" sz="800">
              <a:solidFill>
                <a:sysClr val="windowText" lastClr="000000"/>
              </a:solidFill>
              <a:effectLst/>
              <a:latin typeface="+mn-lt"/>
              <a:ea typeface="+mn-ea"/>
              <a:cs typeface="+mn-cs"/>
            </a:rPr>
            <a:t>努め</a:t>
          </a:r>
          <a:r>
            <a:rPr kumimoji="1" lang="ja-JP" altLang="en-US" sz="800">
              <a:solidFill>
                <a:sysClr val="windowText" lastClr="000000"/>
              </a:solidFill>
              <a:effectLst/>
              <a:latin typeface="+mn-lt"/>
              <a:ea typeface="+mn-ea"/>
              <a:cs typeface="+mn-cs"/>
            </a:rPr>
            <a:t>る。</a:t>
          </a:r>
          <a:endParaRPr lang="ja-JP" altLang="ja-JP" sz="800">
            <a:solidFill>
              <a:sysClr val="windowText" lastClr="000000"/>
            </a:solidFill>
            <a:effectLst/>
          </a:endParaRPr>
        </a:p>
        <a:p>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30988</xdr:rowOff>
    </xdr:to>
    <xdr:cxnSp macro="">
      <xdr:nvCxnSpPr>
        <xdr:cNvPr id="64" name="直線コネクタ 63"/>
        <xdr:cNvCxnSpPr/>
      </xdr:nvCxnSpPr>
      <xdr:spPr>
        <a:xfrm flipV="1">
          <a:off x="3987800" y="64957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40132</xdr:rowOff>
    </xdr:to>
    <xdr:cxnSp macro="">
      <xdr:nvCxnSpPr>
        <xdr:cNvPr id="67" name="直線コネクタ 66"/>
        <xdr:cNvCxnSpPr/>
      </xdr:nvCxnSpPr>
      <xdr:spPr>
        <a:xfrm flipV="1">
          <a:off x="3098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44704</xdr:rowOff>
    </xdr:to>
    <xdr:cxnSp macro="">
      <xdr:nvCxnSpPr>
        <xdr:cNvPr id="70" name="直線コネクタ 69"/>
        <xdr:cNvCxnSpPr/>
      </xdr:nvCxnSpPr>
      <xdr:spPr>
        <a:xfrm flipV="1">
          <a:off x="2209800" y="6555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58420</xdr:rowOff>
    </xdr:to>
    <xdr:cxnSp macro="">
      <xdr:nvCxnSpPr>
        <xdr:cNvPr id="73" name="直線コネクタ 72"/>
        <xdr:cNvCxnSpPr/>
      </xdr:nvCxnSpPr>
      <xdr:spPr>
        <a:xfrm flipV="1">
          <a:off x="1320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1" name="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2" name="テキスト ボックス 91"/>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mn-lt"/>
              <a:ea typeface="+mn-ea"/>
              <a:cs typeface="+mn-cs"/>
            </a:rPr>
            <a:t>　</a:t>
          </a:r>
          <a:r>
            <a:rPr kumimoji="1" lang="ja-JP" altLang="ja-JP" sz="900">
              <a:solidFill>
                <a:sysClr val="windowText" lastClr="000000"/>
              </a:solidFill>
              <a:effectLst/>
              <a:latin typeface="+mn-lt"/>
              <a:ea typeface="+mn-ea"/>
              <a:cs typeface="+mn-cs"/>
            </a:rPr>
            <a:t>類似団体平均を</a:t>
          </a:r>
          <a:r>
            <a:rPr kumimoji="1" lang="en-US" altLang="ja-JP" sz="900">
              <a:solidFill>
                <a:sysClr val="windowText" lastClr="000000"/>
              </a:solidFill>
              <a:effectLst/>
              <a:latin typeface="+mn-lt"/>
              <a:ea typeface="+mn-ea"/>
              <a:cs typeface="+mn-cs"/>
            </a:rPr>
            <a:t>6.1</a:t>
          </a:r>
          <a:r>
            <a:rPr kumimoji="1" lang="ja-JP" altLang="ja-JP" sz="900">
              <a:solidFill>
                <a:sysClr val="windowText" lastClr="000000"/>
              </a:solidFill>
              <a:effectLst/>
              <a:latin typeface="+mn-lt"/>
              <a:ea typeface="+mn-ea"/>
              <a:cs typeface="+mn-cs"/>
            </a:rPr>
            <a:t>ポイント上回り、前年度より</a:t>
          </a:r>
          <a:r>
            <a:rPr kumimoji="1" lang="en-US" altLang="ja-JP" sz="900">
              <a:solidFill>
                <a:sysClr val="windowText" lastClr="000000"/>
              </a:solidFill>
              <a:effectLst/>
              <a:latin typeface="+mn-lt"/>
              <a:ea typeface="+mn-ea"/>
              <a:cs typeface="+mn-cs"/>
            </a:rPr>
            <a:t>0.3</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減少</a:t>
          </a:r>
          <a:r>
            <a:rPr kumimoji="1" lang="ja-JP" altLang="ja-JP" sz="900">
              <a:solidFill>
                <a:sysClr val="windowText" lastClr="000000"/>
              </a:solidFill>
              <a:effectLst/>
              <a:latin typeface="+mn-lt"/>
              <a:ea typeface="+mn-ea"/>
              <a:cs typeface="+mn-cs"/>
            </a:rPr>
            <a:t>し</a:t>
          </a:r>
          <a:r>
            <a:rPr kumimoji="1" lang="ja-JP" altLang="en-US" sz="900">
              <a:solidFill>
                <a:sysClr val="windowText" lastClr="000000"/>
              </a:solidFill>
              <a:effectLst/>
              <a:latin typeface="+mn-lt"/>
              <a:ea typeface="+mn-ea"/>
              <a:cs typeface="+mn-cs"/>
            </a:rPr>
            <a:t>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復興事業の完了に伴</a:t>
          </a:r>
          <a:r>
            <a:rPr kumimoji="1" lang="ja-JP" altLang="en-US" sz="900">
              <a:solidFill>
                <a:sysClr val="windowText" lastClr="000000"/>
              </a:solidFill>
              <a:effectLst/>
              <a:latin typeface="+mn-lt"/>
              <a:ea typeface="+mn-ea"/>
              <a:cs typeface="+mn-cs"/>
            </a:rPr>
            <a:t>う公園管理等の</a:t>
          </a:r>
          <a:r>
            <a:rPr kumimoji="1" lang="ja-JP" altLang="ja-JP" sz="900">
              <a:solidFill>
                <a:sysClr val="windowText" lastClr="000000"/>
              </a:solidFill>
              <a:effectLst/>
              <a:latin typeface="+mn-lt"/>
              <a:ea typeface="+mn-ea"/>
              <a:cs typeface="+mn-cs"/>
            </a:rPr>
            <a:t>施設維持管理費</a:t>
          </a:r>
          <a:r>
            <a:rPr kumimoji="1" lang="ja-JP" altLang="en-US" sz="900">
              <a:solidFill>
                <a:sysClr val="windowText" lastClr="000000"/>
              </a:solidFill>
              <a:effectLst/>
              <a:latin typeface="+mn-lt"/>
              <a:ea typeface="+mn-ea"/>
              <a:cs typeface="+mn-cs"/>
            </a:rPr>
            <a:t>やスポーツ施設指定管理料で増加しているが、人口</a:t>
          </a:r>
          <a:r>
            <a:rPr kumimoji="1" lang="en-US" altLang="ja-JP" sz="900">
              <a:solidFill>
                <a:sysClr val="windowText" lastClr="000000"/>
              </a:solidFill>
              <a:effectLst/>
              <a:latin typeface="+mn-lt"/>
              <a:ea typeface="+mn-ea"/>
              <a:cs typeface="+mn-cs"/>
            </a:rPr>
            <a:t>1</a:t>
          </a:r>
          <a:r>
            <a:rPr kumimoji="1" lang="ja-JP" altLang="en-US" sz="900">
              <a:solidFill>
                <a:sysClr val="windowText" lastClr="000000"/>
              </a:solidFill>
              <a:effectLst/>
              <a:latin typeface="+mn-lt"/>
              <a:ea typeface="+mn-ea"/>
              <a:cs typeface="+mn-cs"/>
            </a:rPr>
            <a:t>人当たり決算額は類似団体と比較すると</a:t>
          </a:r>
          <a:r>
            <a:rPr kumimoji="1" lang="en-US" altLang="ja-JP" sz="900">
              <a:solidFill>
                <a:sysClr val="windowText" lastClr="000000"/>
              </a:solidFill>
              <a:effectLst/>
              <a:latin typeface="+mn-lt"/>
              <a:ea typeface="+mn-ea"/>
              <a:cs typeface="+mn-cs"/>
            </a:rPr>
            <a:t>28.6%</a:t>
          </a:r>
          <a:r>
            <a:rPr kumimoji="1" lang="ja-JP" altLang="en-US" sz="900">
              <a:solidFill>
                <a:sysClr val="windowText" lastClr="000000"/>
              </a:solidFill>
              <a:effectLst/>
              <a:latin typeface="+mn-lt"/>
              <a:ea typeface="+mn-ea"/>
              <a:cs typeface="+mn-cs"/>
            </a:rPr>
            <a:t>低くなっている。</a:t>
          </a:r>
        </a:p>
        <a:p>
          <a:r>
            <a:rPr kumimoji="1" lang="ja-JP" altLang="ja-JP" sz="900">
              <a:solidFill>
                <a:sysClr val="windowText" lastClr="000000"/>
              </a:solidFill>
              <a:effectLst/>
              <a:latin typeface="+mn-lt"/>
              <a:ea typeface="+mn-ea"/>
              <a:cs typeface="+mn-cs"/>
            </a:rPr>
            <a:t>　今後は復興事業が終息へ向かい整備した施設等の維持管理や</a:t>
          </a:r>
          <a:r>
            <a:rPr kumimoji="1" lang="ja-JP" altLang="en-US" sz="900">
              <a:solidFill>
                <a:sysClr val="windowText" lastClr="000000"/>
              </a:solidFill>
              <a:effectLst/>
              <a:latin typeface="+mn-lt"/>
              <a:ea typeface="+mn-ea"/>
              <a:cs typeface="+mn-cs"/>
            </a:rPr>
            <a:t>指定管理制度の導入に伴う</a:t>
          </a:r>
          <a:r>
            <a:rPr kumimoji="1" lang="ja-JP" altLang="ja-JP" sz="900">
              <a:solidFill>
                <a:sysClr val="windowText" lastClr="000000"/>
              </a:solidFill>
              <a:effectLst/>
              <a:latin typeface="+mn-lt"/>
              <a:ea typeface="+mn-ea"/>
              <a:cs typeface="+mn-cs"/>
            </a:rPr>
            <a:t>経常経費の増が見込まれる</a:t>
          </a:r>
          <a:r>
            <a:rPr kumimoji="1" lang="ja-JP" altLang="en-US" sz="900">
              <a:solidFill>
                <a:sysClr val="windowText" lastClr="000000"/>
              </a:solidFill>
              <a:effectLst/>
              <a:latin typeface="+mn-lt"/>
              <a:ea typeface="+mn-ea"/>
              <a:cs typeface="+mn-cs"/>
            </a:rPr>
            <a:t>ことから、事務事業の見直しを行い経常経費節減に努める。</a:t>
          </a:r>
          <a:endParaRPr lang="ja-JP" altLang="ja-JP" sz="900">
            <a:solidFill>
              <a:sysClr val="windowText" lastClr="000000"/>
            </a:solidFill>
            <a:effectLst/>
          </a:endParaRPr>
        </a:p>
        <a:p>
          <a:endParaRPr kumimoji="1"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20320</xdr:rowOff>
    </xdr:from>
    <xdr:to>
      <xdr:col>82</xdr:col>
      <xdr:colOff>107950</xdr:colOff>
      <xdr:row>20</xdr:row>
      <xdr:rowOff>43180</xdr:rowOff>
    </xdr:to>
    <xdr:cxnSp macro="">
      <xdr:nvCxnSpPr>
        <xdr:cNvPr id="125" name="直線コネクタ 124"/>
        <xdr:cNvCxnSpPr/>
      </xdr:nvCxnSpPr>
      <xdr:spPr>
        <a:xfrm flipV="1">
          <a:off x="15671800" y="3449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43180</xdr:rowOff>
    </xdr:to>
    <xdr:cxnSp macro="">
      <xdr:nvCxnSpPr>
        <xdr:cNvPr id="128" name="直線コネクタ 127"/>
        <xdr:cNvCxnSpPr/>
      </xdr:nvCxnSpPr>
      <xdr:spPr>
        <a:xfrm>
          <a:off x="14782800" y="3395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123190</xdr:rowOff>
    </xdr:from>
    <xdr:to>
      <xdr:col>73</xdr:col>
      <xdr:colOff>180975</xdr:colOff>
      <xdr:row>19</xdr:row>
      <xdr:rowOff>138430</xdr:rowOff>
    </xdr:to>
    <xdr:cxnSp macro="">
      <xdr:nvCxnSpPr>
        <xdr:cNvPr id="131" name="直線コネクタ 130"/>
        <xdr:cNvCxnSpPr/>
      </xdr:nvCxnSpPr>
      <xdr:spPr>
        <a:xfrm>
          <a:off x="13893800" y="338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123190</xdr:rowOff>
    </xdr:to>
    <xdr:cxnSp macro="">
      <xdr:nvCxnSpPr>
        <xdr:cNvPr id="134" name="直線コネクタ 133"/>
        <xdr:cNvCxnSpPr/>
      </xdr:nvCxnSpPr>
      <xdr:spPr>
        <a:xfrm>
          <a:off x="13004800" y="3312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140970</xdr:rowOff>
    </xdr:from>
    <xdr:to>
      <xdr:col>82</xdr:col>
      <xdr:colOff>158750</xdr:colOff>
      <xdr:row>20</xdr:row>
      <xdr:rowOff>71120</xdr:rowOff>
    </xdr:to>
    <xdr:sp macro="" textlink="">
      <xdr:nvSpPr>
        <xdr:cNvPr id="144" name="楕円 143"/>
        <xdr:cNvSpPr/>
      </xdr:nvSpPr>
      <xdr:spPr>
        <a:xfrm>
          <a:off x="164592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113047</xdr:rowOff>
    </xdr:from>
    <xdr:ext cx="762000" cy="259045"/>
    <xdr:sp macro="" textlink="">
      <xdr:nvSpPr>
        <xdr:cNvPr id="145" name="物件費該当値テキスト"/>
        <xdr:cNvSpPr txBox="1"/>
      </xdr:nvSpPr>
      <xdr:spPr>
        <a:xfrm>
          <a:off x="165989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163830</xdr:rowOff>
    </xdr:from>
    <xdr:to>
      <xdr:col>78</xdr:col>
      <xdr:colOff>120650</xdr:colOff>
      <xdr:row>20</xdr:row>
      <xdr:rowOff>93980</xdr:rowOff>
    </xdr:to>
    <xdr:sp macro="" textlink="">
      <xdr:nvSpPr>
        <xdr:cNvPr id="146" name="楕円 145"/>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78757</xdr:rowOff>
    </xdr:from>
    <xdr:ext cx="736600" cy="259045"/>
    <xdr:sp macro="" textlink="">
      <xdr:nvSpPr>
        <xdr:cNvPr id="147" name="テキスト ボックス 146"/>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48" name="楕円 147"/>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49" name="テキスト ボックス 148"/>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72390</xdr:rowOff>
    </xdr:from>
    <xdr:to>
      <xdr:col>69</xdr:col>
      <xdr:colOff>142875</xdr:colOff>
      <xdr:row>20</xdr:row>
      <xdr:rowOff>2540</xdr:rowOff>
    </xdr:to>
    <xdr:sp macro="" textlink="">
      <xdr:nvSpPr>
        <xdr:cNvPr id="150" name="楕円 149"/>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158767</xdr:rowOff>
    </xdr:from>
    <xdr:ext cx="762000" cy="259045"/>
    <xdr:sp macro="" textlink="">
      <xdr:nvSpPr>
        <xdr:cNvPr id="151" name="テキスト ボックス 150"/>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3810</xdr:rowOff>
    </xdr:from>
    <xdr:to>
      <xdr:col>65</xdr:col>
      <xdr:colOff>53975</xdr:colOff>
      <xdr:row>19</xdr:row>
      <xdr:rowOff>105410</xdr:rowOff>
    </xdr:to>
    <xdr:sp macro="" textlink="">
      <xdr:nvSpPr>
        <xdr:cNvPr id="152" name="楕円 151"/>
        <xdr:cNvSpPr/>
      </xdr:nvSpPr>
      <xdr:spPr>
        <a:xfrm>
          <a:off x="12954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90187</xdr:rowOff>
    </xdr:from>
    <xdr:ext cx="762000" cy="259045"/>
    <xdr:sp macro="" textlink="">
      <xdr:nvSpPr>
        <xdr:cNvPr id="153" name="テキスト ボックス 152"/>
        <xdr:cNvSpPr txBox="1"/>
      </xdr:nvSpPr>
      <xdr:spPr>
        <a:xfrm>
          <a:off x="12623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mn-lt"/>
              <a:ea typeface="+mn-ea"/>
              <a:cs typeface="+mn-cs"/>
            </a:rPr>
            <a:t>類似団体平均</a:t>
          </a:r>
          <a:r>
            <a:rPr kumimoji="1" lang="ja-JP" altLang="en-US" sz="1000">
              <a:solidFill>
                <a:sysClr val="windowText" lastClr="000000"/>
              </a:solidFill>
              <a:effectLst/>
              <a:latin typeface="+mn-lt"/>
              <a:ea typeface="+mn-ea"/>
              <a:cs typeface="+mn-cs"/>
            </a:rPr>
            <a:t>と同率となり</a:t>
          </a:r>
          <a:r>
            <a:rPr kumimoji="1" lang="ja-JP" altLang="ja-JP" sz="1000">
              <a:solidFill>
                <a:sysClr val="windowText" lastClr="000000"/>
              </a:solidFill>
              <a:effectLst/>
              <a:latin typeface="+mn-lt"/>
              <a:ea typeface="+mn-ea"/>
              <a:cs typeface="+mn-cs"/>
            </a:rPr>
            <a:t>、前年度より</a:t>
          </a:r>
          <a:r>
            <a:rPr kumimoji="1" lang="en-US" altLang="ja-JP" sz="1000">
              <a:solidFill>
                <a:sysClr val="windowText" lastClr="000000"/>
              </a:solidFill>
              <a:effectLst/>
              <a:latin typeface="+mn-lt"/>
              <a:ea typeface="+mn-ea"/>
              <a:cs typeface="+mn-cs"/>
            </a:rPr>
            <a:t>0.3</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減少した。</a:t>
          </a:r>
          <a:endParaRPr lang="ja-JP" altLang="ja-JP" sz="1000">
            <a:solidFill>
              <a:sysClr val="windowText" lastClr="000000"/>
            </a:solidFill>
            <a:effectLst/>
          </a:endParaRPr>
        </a:p>
        <a:p>
          <a:r>
            <a:rPr kumimoji="1" lang="ja-JP" altLang="en-US"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経常的一般財源充当扶助費は、</a:t>
          </a:r>
          <a:r>
            <a:rPr kumimoji="1" lang="ja-JP" altLang="en-US" sz="1000">
              <a:solidFill>
                <a:sysClr val="windowText" lastClr="000000"/>
              </a:solidFill>
              <a:effectLst/>
              <a:latin typeface="+mn-lt"/>
              <a:ea typeface="+mn-ea"/>
              <a:cs typeface="+mn-cs"/>
            </a:rPr>
            <a:t>認定こども園幼稚園推進事業費及び</a:t>
          </a:r>
          <a:r>
            <a:rPr kumimoji="1" lang="ja-JP" altLang="ja-JP" sz="1000">
              <a:solidFill>
                <a:sysClr val="windowText" lastClr="000000"/>
              </a:solidFill>
              <a:effectLst/>
              <a:latin typeface="+mn-lt"/>
              <a:ea typeface="+mn-ea"/>
              <a:cs typeface="+mn-cs"/>
            </a:rPr>
            <a:t>子ども医療費助成</a:t>
          </a:r>
          <a:r>
            <a:rPr kumimoji="1" lang="ja-JP" altLang="en-US" sz="1000">
              <a:solidFill>
                <a:sysClr val="windowText" lastClr="000000"/>
              </a:solidFill>
              <a:effectLst/>
              <a:latin typeface="+mn-lt"/>
              <a:ea typeface="+mn-ea"/>
              <a:cs typeface="+mn-cs"/>
            </a:rPr>
            <a:t>費等で微減となっている。</a:t>
          </a:r>
        </a:p>
        <a:p>
          <a:r>
            <a:rPr kumimoji="1" lang="ja-JP" altLang="en-US" sz="1000">
              <a:solidFill>
                <a:sysClr val="windowText" lastClr="000000"/>
              </a:solidFill>
              <a:effectLst/>
              <a:latin typeface="+mn-lt"/>
              <a:ea typeface="+mn-ea"/>
              <a:cs typeface="+mn-cs"/>
            </a:rPr>
            <a:t>　人口</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人当たり扶助費決算額は類似団体と比較すると</a:t>
          </a:r>
          <a:r>
            <a:rPr kumimoji="1" lang="en-US" altLang="ja-JP" sz="1000">
              <a:solidFill>
                <a:sysClr val="windowText" lastClr="000000"/>
              </a:solidFill>
              <a:effectLst/>
              <a:latin typeface="+mn-lt"/>
              <a:ea typeface="+mn-ea"/>
              <a:cs typeface="+mn-cs"/>
            </a:rPr>
            <a:t>30.5%</a:t>
          </a:r>
          <a:r>
            <a:rPr kumimoji="1" lang="ja-JP" altLang="en-US" sz="1000">
              <a:solidFill>
                <a:sysClr val="windowText" lastClr="000000"/>
              </a:solidFill>
              <a:effectLst/>
              <a:latin typeface="+mn-lt"/>
              <a:ea typeface="+mn-ea"/>
              <a:cs typeface="+mn-cs"/>
            </a:rPr>
            <a:t>低くなっている。</a:t>
          </a:r>
        </a:p>
        <a:p>
          <a:r>
            <a:rPr kumimoji="1" lang="ja-JP" altLang="en-US"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扶助費については、国県の財源が伴う部分はあるものの</a:t>
          </a:r>
          <a:r>
            <a:rPr kumimoji="1" lang="ja-JP" altLang="en-US" sz="1000">
              <a:solidFill>
                <a:sysClr val="windowText" lastClr="000000"/>
              </a:solidFill>
              <a:effectLst/>
              <a:latin typeface="+mn-lt"/>
              <a:ea typeface="+mn-ea"/>
              <a:cs typeface="+mn-cs"/>
            </a:rPr>
            <a:t>幼児教育保育の無償化に伴い</a:t>
          </a:r>
          <a:r>
            <a:rPr kumimoji="1" lang="ja-JP" altLang="ja-JP" sz="1000">
              <a:solidFill>
                <a:sysClr val="windowText" lastClr="000000"/>
              </a:solidFill>
              <a:effectLst/>
              <a:latin typeface="+mn-lt"/>
              <a:ea typeface="+mn-ea"/>
              <a:cs typeface="+mn-cs"/>
            </a:rPr>
            <a:t>決算額</a:t>
          </a:r>
          <a:r>
            <a:rPr kumimoji="1" lang="ja-JP" altLang="en-US" sz="1000">
              <a:solidFill>
                <a:sysClr val="windowText" lastClr="000000"/>
              </a:solidFill>
              <a:effectLst/>
              <a:latin typeface="+mn-lt"/>
              <a:ea typeface="+mn-ea"/>
              <a:cs typeface="+mn-cs"/>
            </a:rPr>
            <a:t>の</a:t>
          </a:r>
          <a:r>
            <a:rPr kumimoji="1" lang="ja-JP" altLang="ja-JP" sz="1000">
              <a:solidFill>
                <a:sysClr val="windowText" lastClr="000000"/>
              </a:solidFill>
              <a:effectLst/>
              <a:latin typeface="+mn-lt"/>
              <a:ea typeface="+mn-ea"/>
              <a:cs typeface="+mn-cs"/>
            </a:rPr>
            <a:t>上昇</a:t>
          </a:r>
          <a:r>
            <a:rPr kumimoji="1" lang="ja-JP" altLang="en-US" sz="1000">
              <a:solidFill>
                <a:sysClr val="windowText" lastClr="000000"/>
              </a:solidFill>
              <a:effectLst/>
              <a:latin typeface="+mn-lt"/>
              <a:ea typeface="+mn-ea"/>
              <a:cs typeface="+mn-cs"/>
            </a:rPr>
            <a:t>が予想される。</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6" name="直線コネクタ 185"/>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89" name="直線コネクタ 188"/>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146050</xdr:rowOff>
    </xdr:to>
    <xdr:cxnSp macro="">
      <xdr:nvCxnSpPr>
        <xdr:cNvPr id="192" name="直線コネクタ 191"/>
        <xdr:cNvCxnSpPr/>
      </xdr:nvCxnSpPr>
      <xdr:spPr>
        <a:xfrm>
          <a:off x="2209800" y="9448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55</xdr:row>
      <xdr:rowOff>19050</xdr:rowOff>
    </xdr:to>
    <xdr:cxnSp macro="">
      <xdr:nvCxnSpPr>
        <xdr:cNvPr id="195" name="直線コネクタ 194"/>
        <xdr:cNvCxnSpPr/>
      </xdr:nvCxnSpPr>
      <xdr:spPr>
        <a:xfrm>
          <a:off x="1320800" y="9321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0" name="テキスト ボックス 20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1" name="楕円 210"/>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2" name="テキスト ボックス 211"/>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3" name="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a:t>
          </a:r>
          <a:r>
            <a:rPr kumimoji="1" lang="ja-JP" altLang="ja-JP" sz="1000">
              <a:solidFill>
                <a:sysClr val="windowText" lastClr="000000"/>
              </a:solidFill>
              <a:effectLst/>
              <a:latin typeface="+mn-lt"/>
              <a:ea typeface="+mn-ea"/>
              <a:cs typeface="+mn-cs"/>
            </a:rPr>
            <a:t>類似団体平均を</a:t>
          </a:r>
          <a:r>
            <a:rPr kumimoji="1" lang="en-US" altLang="ja-JP" sz="1000">
              <a:solidFill>
                <a:sysClr val="windowText" lastClr="000000"/>
              </a:solidFill>
              <a:effectLst/>
              <a:latin typeface="+mn-lt"/>
              <a:ea typeface="+mn-ea"/>
              <a:cs typeface="+mn-cs"/>
            </a:rPr>
            <a:t>3.6</a:t>
          </a:r>
          <a:r>
            <a:rPr kumimoji="1" lang="ja-JP" altLang="ja-JP" sz="1000">
              <a:solidFill>
                <a:sysClr val="windowText" lastClr="000000"/>
              </a:solidFill>
              <a:effectLst/>
              <a:latin typeface="+mn-lt"/>
              <a:ea typeface="+mn-ea"/>
              <a:cs typeface="+mn-cs"/>
            </a:rPr>
            <a:t>ポイント上回り、前年度より</a:t>
          </a:r>
          <a:r>
            <a:rPr kumimoji="1" lang="en-US" altLang="ja-JP" sz="1000">
              <a:solidFill>
                <a:sysClr val="windowText" lastClr="000000"/>
              </a:solidFill>
              <a:effectLst/>
              <a:latin typeface="+mn-lt"/>
              <a:ea typeface="+mn-ea"/>
              <a:cs typeface="+mn-cs"/>
            </a:rPr>
            <a:t>1.2</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減少した</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前年度より</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の要因については、</a:t>
          </a:r>
          <a:r>
            <a:rPr kumimoji="1" lang="ja-JP" altLang="en-US" sz="1000">
              <a:solidFill>
                <a:sysClr val="windowText" lastClr="000000"/>
              </a:solidFill>
              <a:effectLst/>
              <a:latin typeface="+mn-lt"/>
              <a:ea typeface="+mn-ea"/>
              <a:cs typeface="+mn-cs"/>
            </a:rPr>
            <a:t>介護保険特別会計への繰出金</a:t>
          </a:r>
          <a:r>
            <a:rPr kumimoji="1" lang="en-US" altLang="ja-JP" sz="1000">
              <a:solidFill>
                <a:sysClr val="windowText" lastClr="000000"/>
              </a:solidFill>
              <a:effectLst/>
              <a:latin typeface="+mn-lt"/>
              <a:ea typeface="+mn-ea"/>
              <a:cs typeface="+mn-cs"/>
            </a:rPr>
            <a:t>10</a:t>
          </a:r>
          <a:r>
            <a:rPr kumimoji="1" lang="ja-JP" altLang="en-US" sz="1000">
              <a:solidFill>
                <a:sysClr val="windowText" lastClr="000000"/>
              </a:solidFill>
              <a:effectLst/>
              <a:latin typeface="+mn-lt"/>
              <a:ea typeface="+mn-ea"/>
              <a:cs typeface="+mn-cs"/>
            </a:rPr>
            <a:t>百万千円増したものの、</a:t>
          </a:r>
          <a:r>
            <a:rPr kumimoji="1" lang="ja-JP" altLang="ja-JP" sz="1000">
              <a:solidFill>
                <a:sysClr val="windowText" lastClr="000000"/>
              </a:solidFill>
              <a:effectLst/>
              <a:latin typeface="+mn-lt"/>
              <a:ea typeface="+mn-ea"/>
              <a:cs typeface="+mn-cs"/>
            </a:rPr>
            <a:t>下水道事業特別会計への繰出金が</a:t>
          </a:r>
          <a:r>
            <a:rPr kumimoji="1" lang="en-US" altLang="ja-JP" sz="1000">
              <a:solidFill>
                <a:sysClr val="windowText" lastClr="000000"/>
              </a:solidFill>
              <a:effectLst/>
              <a:latin typeface="+mn-lt"/>
              <a:ea typeface="+mn-ea"/>
              <a:cs typeface="+mn-cs"/>
            </a:rPr>
            <a:t>24</a:t>
          </a:r>
          <a:r>
            <a:rPr kumimoji="1" lang="ja-JP" altLang="en-US" sz="1000">
              <a:solidFill>
                <a:sysClr val="windowText" lastClr="000000"/>
              </a:solidFill>
              <a:effectLst/>
              <a:latin typeface="+mn-lt"/>
              <a:ea typeface="+mn-ea"/>
              <a:cs typeface="+mn-cs"/>
            </a:rPr>
            <a:t>百万</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等によるもので</a:t>
          </a:r>
          <a:r>
            <a:rPr kumimoji="1" lang="ja-JP" altLang="en-US" sz="1000">
              <a:solidFill>
                <a:sysClr val="windowText" lastClr="000000"/>
              </a:solidFill>
              <a:effectLst/>
              <a:latin typeface="+mn-lt"/>
              <a:ea typeface="+mn-ea"/>
              <a:cs typeface="+mn-cs"/>
            </a:rPr>
            <a:t>ある。</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今後は、</a:t>
          </a:r>
          <a:r>
            <a:rPr kumimoji="1" lang="ja-JP" altLang="en-US" sz="1000">
              <a:solidFill>
                <a:sysClr val="windowText" lastClr="000000"/>
              </a:solidFill>
              <a:effectLst/>
              <a:latin typeface="+mn-lt"/>
              <a:ea typeface="+mn-ea"/>
              <a:cs typeface="+mn-cs"/>
            </a:rPr>
            <a:t>高齢化に伴う介護給付費の伸びにより介護保険特別会計繰出金の増が</a:t>
          </a:r>
          <a:r>
            <a:rPr kumimoji="1" lang="ja-JP" altLang="ja-JP" sz="1000">
              <a:solidFill>
                <a:sysClr val="windowText" lastClr="000000"/>
              </a:solidFill>
              <a:effectLst/>
              <a:latin typeface="+mn-lt"/>
              <a:ea typeface="+mn-ea"/>
              <a:cs typeface="+mn-cs"/>
            </a:rPr>
            <a:t>見込まれる</a:t>
          </a:r>
          <a:r>
            <a:rPr kumimoji="1" lang="ja-JP" altLang="en-US" sz="1000">
              <a:solidFill>
                <a:sysClr val="windowText" lastClr="000000"/>
              </a:solidFill>
              <a:effectLst/>
              <a:latin typeface="+mn-lt"/>
              <a:ea typeface="+mn-ea"/>
              <a:cs typeface="+mn-cs"/>
            </a:rPr>
            <a:t>ことから、介護予防事業の推進に取り組んでいく</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chemeClr val="dk1"/>
              </a:solidFill>
              <a:effectLst/>
              <a:latin typeface="+mn-lt"/>
              <a:ea typeface="+mn-ea"/>
              <a:cs typeface="+mn-cs"/>
            </a:rPr>
            <a:t>  </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62992</xdr:rowOff>
    </xdr:from>
    <xdr:to>
      <xdr:col>82</xdr:col>
      <xdr:colOff>107950</xdr:colOff>
      <xdr:row>58</xdr:row>
      <xdr:rowOff>117856</xdr:rowOff>
    </xdr:to>
    <xdr:cxnSp macro="">
      <xdr:nvCxnSpPr>
        <xdr:cNvPr id="244" name="直線コネクタ 243"/>
        <xdr:cNvCxnSpPr/>
      </xdr:nvCxnSpPr>
      <xdr:spPr>
        <a:xfrm flipV="1">
          <a:off x="15671800" y="100070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76708</xdr:rowOff>
    </xdr:from>
    <xdr:to>
      <xdr:col>78</xdr:col>
      <xdr:colOff>69850</xdr:colOff>
      <xdr:row>58</xdr:row>
      <xdr:rowOff>117856</xdr:rowOff>
    </xdr:to>
    <xdr:cxnSp macro="">
      <xdr:nvCxnSpPr>
        <xdr:cNvPr id="247" name="直線コネクタ 246"/>
        <xdr:cNvCxnSpPr/>
      </xdr:nvCxnSpPr>
      <xdr:spPr>
        <a:xfrm>
          <a:off x="14782800" y="10020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76708</xdr:rowOff>
    </xdr:from>
    <xdr:to>
      <xdr:col>73</xdr:col>
      <xdr:colOff>180975</xdr:colOff>
      <xdr:row>58</xdr:row>
      <xdr:rowOff>140716</xdr:rowOff>
    </xdr:to>
    <xdr:cxnSp macro="">
      <xdr:nvCxnSpPr>
        <xdr:cNvPr id="250" name="直線コネクタ 249"/>
        <xdr:cNvCxnSpPr/>
      </xdr:nvCxnSpPr>
      <xdr:spPr>
        <a:xfrm flipV="1">
          <a:off x="13893800" y="100208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62992</xdr:rowOff>
    </xdr:from>
    <xdr:to>
      <xdr:col>69</xdr:col>
      <xdr:colOff>92075</xdr:colOff>
      <xdr:row>58</xdr:row>
      <xdr:rowOff>140716</xdr:rowOff>
    </xdr:to>
    <xdr:cxnSp macro="">
      <xdr:nvCxnSpPr>
        <xdr:cNvPr id="253" name="直線コネクタ 252"/>
        <xdr:cNvCxnSpPr/>
      </xdr:nvCxnSpPr>
      <xdr:spPr>
        <a:xfrm>
          <a:off x="13004800" y="100070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103395</xdr:rowOff>
    </xdr:from>
    <xdr:ext cx="762000" cy="259045"/>
    <xdr:sp macro="" textlink="">
      <xdr:nvSpPr>
        <xdr:cNvPr id="257" name="テキスト ボックス 256"/>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xdr:rowOff>
    </xdr:from>
    <xdr:to>
      <xdr:col>82</xdr:col>
      <xdr:colOff>158750</xdr:colOff>
      <xdr:row>58</xdr:row>
      <xdr:rowOff>113792</xdr:rowOff>
    </xdr:to>
    <xdr:sp macro="" textlink="">
      <xdr:nvSpPr>
        <xdr:cNvPr id="263" name="楕円 262"/>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155719</xdr:rowOff>
    </xdr:from>
    <xdr:ext cx="762000" cy="259045"/>
    <xdr:sp macro="" textlink="">
      <xdr:nvSpPr>
        <xdr:cNvPr id="264"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67056</xdr:rowOff>
    </xdr:from>
    <xdr:to>
      <xdr:col>78</xdr:col>
      <xdr:colOff>120650</xdr:colOff>
      <xdr:row>58</xdr:row>
      <xdr:rowOff>168656</xdr:rowOff>
    </xdr:to>
    <xdr:sp macro="" textlink="">
      <xdr:nvSpPr>
        <xdr:cNvPr id="265" name="楕円 264"/>
        <xdr:cNvSpPr/>
      </xdr:nvSpPr>
      <xdr:spPr>
        <a:xfrm>
          <a:off x="15621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153433</xdr:rowOff>
    </xdr:from>
    <xdr:ext cx="736600" cy="259045"/>
    <xdr:sp macro="" textlink="">
      <xdr:nvSpPr>
        <xdr:cNvPr id="266" name="テキスト ボックス 265"/>
        <xdr:cNvSpPr txBox="1"/>
      </xdr:nvSpPr>
      <xdr:spPr>
        <a:xfrm>
          <a:off x="15290800" y="100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25908</xdr:rowOff>
    </xdr:from>
    <xdr:to>
      <xdr:col>74</xdr:col>
      <xdr:colOff>31750</xdr:colOff>
      <xdr:row>58</xdr:row>
      <xdr:rowOff>127508</xdr:rowOff>
    </xdr:to>
    <xdr:sp macro="" textlink="">
      <xdr:nvSpPr>
        <xdr:cNvPr id="267" name="楕円 266"/>
        <xdr:cNvSpPr/>
      </xdr:nvSpPr>
      <xdr:spPr>
        <a:xfrm>
          <a:off x="14732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112285</xdr:rowOff>
    </xdr:from>
    <xdr:ext cx="762000" cy="259045"/>
    <xdr:sp macro="" textlink="">
      <xdr:nvSpPr>
        <xdr:cNvPr id="268" name="テキスト ボックス 267"/>
        <xdr:cNvSpPr txBox="1"/>
      </xdr:nvSpPr>
      <xdr:spPr>
        <a:xfrm>
          <a:off x="14401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89916</xdr:rowOff>
    </xdr:from>
    <xdr:to>
      <xdr:col>69</xdr:col>
      <xdr:colOff>142875</xdr:colOff>
      <xdr:row>59</xdr:row>
      <xdr:rowOff>20066</xdr:rowOff>
    </xdr:to>
    <xdr:sp macro="" textlink="">
      <xdr:nvSpPr>
        <xdr:cNvPr id="269" name="楕円 268"/>
        <xdr:cNvSpPr/>
      </xdr:nvSpPr>
      <xdr:spPr>
        <a:xfrm>
          <a:off x="13843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4843</xdr:rowOff>
    </xdr:from>
    <xdr:ext cx="762000" cy="259045"/>
    <xdr:sp macro="" textlink="">
      <xdr:nvSpPr>
        <xdr:cNvPr id="270" name="テキスト ボックス 269"/>
        <xdr:cNvSpPr txBox="1"/>
      </xdr:nvSpPr>
      <xdr:spPr>
        <a:xfrm>
          <a:off x="13512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xdr:rowOff>
    </xdr:from>
    <xdr:to>
      <xdr:col>65</xdr:col>
      <xdr:colOff>53975</xdr:colOff>
      <xdr:row>58</xdr:row>
      <xdr:rowOff>113792</xdr:rowOff>
    </xdr:to>
    <xdr:sp macro="" textlink="">
      <xdr:nvSpPr>
        <xdr:cNvPr id="271" name="楕円 270"/>
        <xdr:cNvSpPr/>
      </xdr:nvSpPr>
      <xdr:spPr>
        <a:xfrm>
          <a:off x="12954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98569</xdr:rowOff>
    </xdr:from>
    <xdr:ext cx="762000" cy="259045"/>
    <xdr:sp macro="" textlink="">
      <xdr:nvSpPr>
        <xdr:cNvPr id="272" name="テキスト ボックス 271"/>
        <xdr:cNvSpPr txBox="1"/>
      </xdr:nvSpPr>
      <xdr:spPr>
        <a:xfrm>
          <a:off x="12623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ysClr val="windowText" lastClr="000000"/>
              </a:solidFill>
              <a:effectLst/>
              <a:latin typeface="+mn-ea"/>
              <a:ea typeface="+mn-ea"/>
              <a:cs typeface="+mn-cs"/>
            </a:rPr>
            <a:t>　</a:t>
          </a:r>
          <a:r>
            <a:rPr kumimoji="1" lang="ja-JP" altLang="ja-JP" sz="900">
              <a:solidFill>
                <a:sysClr val="windowText" lastClr="000000"/>
              </a:solidFill>
              <a:effectLst/>
              <a:latin typeface="+mn-ea"/>
              <a:ea typeface="+mn-ea"/>
              <a:cs typeface="+mn-cs"/>
            </a:rPr>
            <a:t>類似団体平均を</a:t>
          </a:r>
          <a:r>
            <a:rPr kumimoji="1" lang="en-US" altLang="ja-JP" sz="900">
              <a:solidFill>
                <a:sysClr val="windowText" lastClr="000000"/>
              </a:solidFill>
              <a:effectLst/>
              <a:latin typeface="+mn-ea"/>
              <a:ea typeface="+mn-ea"/>
              <a:cs typeface="+mn-cs"/>
            </a:rPr>
            <a:t>2.0</a:t>
          </a:r>
          <a:r>
            <a:rPr kumimoji="1" lang="ja-JP" altLang="ja-JP" sz="900">
              <a:solidFill>
                <a:sysClr val="windowText" lastClr="000000"/>
              </a:solidFill>
              <a:effectLst/>
              <a:latin typeface="+mn-ea"/>
              <a:ea typeface="+mn-ea"/>
              <a:cs typeface="+mn-cs"/>
            </a:rPr>
            <a:t>ポイント上回り、前年度より</a:t>
          </a:r>
          <a:r>
            <a:rPr kumimoji="1" lang="en-US" altLang="ja-JP" sz="900">
              <a:solidFill>
                <a:sysClr val="windowText" lastClr="000000"/>
              </a:solidFill>
              <a:effectLst/>
              <a:latin typeface="+mn-ea"/>
              <a:ea typeface="+mn-ea"/>
              <a:cs typeface="+mn-cs"/>
            </a:rPr>
            <a:t>0.6</a:t>
          </a:r>
          <a:r>
            <a:rPr kumimoji="1" lang="ja-JP" altLang="ja-JP" sz="900">
              <a:solidFill>
                <a:sysClr val="windowText" lastClr="000000"/>
              </a:solidFill>
              <a:effectLst/>
              <a:latin typeface="+mn-ea"/>
              <a:ea typeface="+mn-ea"/>
              <a:cs typeface="+mn-cs"/>
            </a:rPr>
            <a:t>ポイント</a:t>
          </a:r>
          <a:r>
            <a:rPr kumimoji="1" lang="ja-JP" altLang="en-US" sz="900">
              <a:solidFill>
                <a:sysClr val="windowText" lastClr="000000"/>
              </a:solidFill>
              <a:effectLst/>
              <a:latin typeface="+mn-ea"/>
              <a:ea typeface="+mn-ea"/>
              <a:cs typeface="+mn-cs"/>
            </a:rPr>
            <a:t>減少した</a:t>
          </a:r>
          <a:r>
            <a:rPr kumimoji="1" lang="ja-JP" altLang="ja-JP" sz="900">
              <a:solidFill>
                <a:sysClr val="windowText" lastClr="000000"/>
              </a:solidFill>
              <a:effectLst/>
              <a:latin typeface="+mn-ea"/>
              <a:ea typeface="+mn-ea"/>
              <a:cs typeface="+mn-cs"/>
            </a:rPr>
            <a:t>。</a:t>
          </a:r>
          <a:endParaRPr lang="ja-JP" altLang="ja-JP" sz="900">
            <a:solidFill>
              <a:sysClr val="windowText" lastClr="000000"/>
            </a:solidFill>
            <a:effectLst/>
            <a:latin typeface="+mn-ea"/>
            <a:ea typeface="+mn-ea"/>
          </a:endParaRPr>
        </a:p>
        <a:p>
          <a:r>
            <a:rPr kumimoji="1" lang="ja-JP" altLang="ja-JP" sz="900">
              <a:solidFill>
                <a:srgbClr val="FF0000"/>
              </a:solidFill>
              <a:effectLst/>
              <a:latin typeface="+mn-ea"/>
              <a:ea typeface="+mn-ea"/>
              <a:cs typeface="+mn-cs"/>
            </a:rPr>
            <a:t>　</a:t>
          </a:r>
          <a:r>
            <a:rPr kumimoji="1" lang="ja-JP" altLang="ja-JP" sz="900">
              <a:solidFill>
                <a:sysClr val="windowText" lastClr="000000"/>
              </a:solidFill>
              <a:effectLst/>
              <a:latin typeface="+mn-ea"/>
              <a:ea typeface="+mn-ea"/>
              <a:cs typeface="+mn-cs"/>
            </a:rPr>
            <a:t>前年度より</a:t>
          </a:r>
          <a:r>
            <a:rPr kumimoji="1" lang="ja-JP" altLang="en-US" sz="900">
              <a:solidFill>
                <a:sysClr val="windowText" lastClr="000000"/>
              </a:solidFill>
              <a:effectLst/>
              <a:latin typeface="+mn-ea"/>
              <a:ea typeface="+mn-ea"/>
              <a:cs typeface="+mn-cs"/>
            </a:rPr>
            <a:t>減</a:t>
          </a:r>
          <a:r>
            <a:rPr kumimoji="1" lang="ja-JP" altLang="ja-JP" sz="900">
              <a:solidFill>
                <a:sysClr val="windowText" lastClr="000000"/>
              </a:solidFill>
              <a:effectLst/>
              <a:latin typeface="+mn-ea"/>
              <a:ea typeface="+mn-ea"/>
              <a:cs typeface="+mn-cs"/>
            </a:rPr>
            <a:t>の要因は、</a:t>
          </a:r>
          <a:r>
            <a:rPr kumimoji="1" lang="ja-JP" altLang="en-US" sz="900">
              <a:solidFill>
                <a:sysClr val="windowText" lastClr="000000"/>
              </a:solidFill>
              <a:effectLst/>
              <a:latin typeface="+mn-ea"/>
              <a:ea typeface="+mn-ea"/>
              <a:cs typeface="+mn-cs"/>
            </a:rPr>
            <a:t>一部事務組合負担金が減したことによるものであるが、</a:t>
          </a:r>
          <a:r>
            <a:rPr kumimoji="1" lang="en-US" altLang="ja-JP" sz="900">
              <a:solidFill>
                <a:sysClr val="windowText" lastClr="000000"/>
              </a:solidFill>
              <a:effectLst/>
              <a:latin typeface="+mn-ea"/>
              <a:ea typeface="+mn-ea"/>
              <a:cs typeface="+mn-cs"/>
            </a:rPr>
            <a:t>H29</a:t>
          </a:r>
          <a:r>
            <a:rPr kumimoji="1" lang="ja-JP" altLang="en-US" sz="900">
              <a:solidFill>
                <a:sysClr val="windowText" lastClr="000000"/>
              </a:solidFill>
              <a:effectLst/>
              <a:latin typeface="+mn-ea"/>
              <a:ea typeface="+mn-ea"/>
              <a:cs typeface="+mn-cs"/>
            </a:rPr>
            <a:t>年度に町民バス負担金の増に加え、財源であった国庫補助金が廃止されたことに伴い経常的一般財源充当額が</a:t>
          </a:r>
          <a:r>
            <a:rPr kumimoji="1" lang="en-US" altLang="ja-JP" sz="900">
              <a:solidFill>
                <a:sysClr val="windowText" lastClr="000000"/>
              </a:solidFill>
              <a:effectLst/>
              <a:latin typeface="+mn-ea"/>
              <a:ea typeface="+mn-ea"/>
              <a:cs typeface="+mn-cs"/>
            </a:rPr>
            <a:t>52</a:t>
          </a:r>
          <a:r>
            <a:rPr kumimoji="1" lang="ja-JP" altLang="en-US" sz="900">
              <a:solidFill>
                <a:sysClr val="windowText" lastClr="000000"/>
              </a:solidFill>
              <a:effectLst/>
              <a:latin typeface="+mn-ea"/>
              <a:ea typeface="+mn-ea"/>
              <a:cs typeface="+mn-cs"/>
            </a:rPr>
            <a:t>百万円増加したことが、高止まりの要因となっている。</a:t>
          </a:r>
          <a:r>
            <a:rPr kumimoji="1" lang="ja-JP" altLang="en-US" sz="900">
              <a:solidFill>
                <a:srgbClr val="FF0000"/>
              </a:solidFill>
              <a:effectLst/>
              <a:latin typeface="+mn-ea"/>
              <a:ea typeface="+mn-ea"/>
              <a:cs typeface="+mn-cs"/>
            </a:rPr>
            <a:t>　</a:t>
          </a:r>
        </a:p>
        <a:p>
          <a:r>
            <a:rPr kumimoji="1" lang="ja-JP" altLang="en-US" sz="900">
              <a:solidFill>
                <a:sysClr val="windowText" lastClr="000000"/>
              </a:solidFill>
              <a:effectLst/>
              <a:latin typeface="+mn-ea"/>
              <a:ea typeface="+mn-ea"/>
              <a:cs typeface="+mn-cs"/>
            </a:rPr>
            <a:t>　</a:t>
          </a:r>
          <a:r>
            <a:rPr kumimoji="1" lang="ja-JP" altLang="ja-JP" sz="900">
              <a:solidFill>
                <a:sysClr val="windowText" lastClr="000000"/>
              </a:solidFill>
              <a:effectLst/>
              <a:latin typeface="+mn-ea"/>
              <a:ea typeface="+mn-ea"/>
              <a:cs typeface="+mn-cs"/>
            </a:rPr>
            <a:t>今後は</a:t>
          </a:r>
          <a:r>
            <a:rPr kumimoji="1" lang="ja-JP" altLang="en-US"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斎場建設</a:t>
          </a:r>
          <a:r>
            <a:rPr kumimoji="1" lang="ja-JP" altLang="en-US" sz="900">
              <a:solidFill>
                <a:sysClr val="windowText" lastClr="000000"/>
              </a:solidFill>
              <a:effectLst/>
              <a:latin typeface="+mn-ea"/>
              <a:ea typeface="+mn-ea"/>
              <a:cs typeface="+mn-cs"/>
            </a:rPr>
            <a:t>に係る公債費</a:t>
          </a:r>
          <a:r>
            <a:rPr kumimoji="1" lang="ja-JP" altLang="ja-JP" sz="900">
              <a:solidFill>
                <a:sysClr val="windowText" lastClr="000000"/>
              </a:solidFill>
              <a:effectLst/>
              <a:latin typeface="+mn-ea"/>
              <a:ea typeface="+mn-ea"/>
              <a:cs typeface="+mn-cs"/>
            </a:rPr>
            <a:t>負担金の増</a:t>
          </a:r>
          <a:r>
            <a:rPr kumimoji="1" lang="ja-JP" altLang="en-US" sz="900">
              <a:solidFill>
                <a:sysClr val="windowText" lastClr="000000"/>
              </a:solidFill>
              <a:effectLst/>
              <a:latin typeface="+mn-ea"/>
              <a:ea typeface="+mn-ea"/>
              <a:cs typeface="+mn-cs"/>
            </a:rPr>
            <a:t>加も見込まれるので、事務事業の見直しによる経常経費の削減及び適正な補助金の交付に努める。</a:t>
          </a:r>
          <a:endParaRPr lang="ja-JP" altLang="ja-JP" sz="900">
            <a:solidFill>
              <a:sysClr val="windowText" lastClr="000000"/>
            </a:solidFill>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133858</xdr:rowOff>
    </xdr:to>
    <xdr:cxnSp macro="">
      <xdr:nvCxnSpPr>
        <xdr:cNvPr id="302" name="直線コネクタ 301"/>
        <xdr:cNvCxnSpPr/>
      </xdr:nvCxnSpPr>
      <xdr:spPr>
        <a:xfrm flipV="1">
          <a:off x="15671800" y="6450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133858</xdr:rowOff>
    </xdr:to>
    <xdr:cxnSp macro="">
      <xdr:nvCxnSpPr>
        <xdr:cNvPr id="305" name="直線コネクタ 304"/>
        <xdr:cNvCxnSpPr/>
      </xdr:nvCxnSpPr>
      <xdr:spPr>
        <a:xfrm>
          <a:off x="14782800" y="6390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46990</xdr:rowOff>
    </xdr:to>
    <xdr:cxnSp macro="">
      <xdr:nvCxnSpPr>
        <xdr:cNvPr id="308" name="直線コネクタ 307"/>
        <xdr:cNvCxnSpPr/>
      </xdr:nvCxnSpPr>
      <xdr:spPr>
        <a:xfrm>
          <a:off x="13893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24130</xdr:rowOff>
    </xdr:to>
    <xdr:cxnSp macro="">
      <xdr:nvCxnSpPr>
        <xdr:cNvPr id="311" name="直線コネクタ 310"/>
        <xdr:cNvCxnSpPr/>
      </xdr:nvCxnSpPr>
      <xdr:spPr>
        <a:xfrm>
          <a:off x="13004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4" name="フローチャート: 判断 313"/>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5" name="テキスト ボックス 314"/>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1" name="楕円 320"/>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2"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3" name="楕円 322"/>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4" name="テキスト ボックス 323"/>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5" name="楕円 324"/>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6" name="テキスト ボックス 32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7" name="楕円 326"/>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8" name="テキスト ボックス 32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9" name="楕円 328"/>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0" name="テキスト ボックス 32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類似団体平均を</a:t>
          </a:r>
          <a:r>
            <a:rPr kumimoji="1" lang="en-US" altLang="ja-JP" sz="900">
              <a:solidFill>
                <a:sysClr val="windowText" lastClr="000000"/>
              </a:solidFill>
              <a:effectLst/>
              <a:latin typeface="+mn-lt"/>
              <a:ea typeface="+mn-ea"/>
              <a:cs typeface="+mn-cs"/>
            </a:rPr>
            <a:t>7.3</a:t>
          </a:r>
          <a:r>
            <a:rPr kumimoji="1" lang="ja-JP" altLang="ja-JP" sz="900">
              <a:solidFill>
                <a:sysClr val="windowText" lastClr="000000"/>
              </a:solidFill>
              <a:effectLst/>
              <a:latin typeface="+mn-lt"/>
              <a:ea typeface="+mn-ea"/>
              <a:cs typeface="+mn-cs"/>
            </a:rPr>
            <a:t>ポイント下回り、前年度より</a:t>
          </a:r>
          <a:r>
            <a:rPr kumimoji="1" lang="en-US" altLang="ja-JP" sz="900">
              <a:solidFill>
                <a:sysClr val="windowText" lastClr="000000"/>
              </a:solidFill>
              <a:effectLst/>
              <a:latin typeface="+mn-lt"/>
              <a:ea typeface="+mn-ea"/>
              <a:cs typeface="+mn-cs"/>
            </a:rPr>
            <a:t>0.5</a:t>
          </a:r>
          <a:r>
            <a:rPr kumimoji="1" lang="ja-JP" altLang="ja-JP" sz="900">
              <a:solidFill>
                <a:sysClr val="windowText" lastClr="000000"/>
              </a:solidFill>
              <a:effectLst/>
              <a:latin typeface="+mn-lt"/>
              <a:ea typeface="+mn-ea"/>
              <a:cs typeface="+mn-cs"/>
            </a:rPr>
            <a:t>ポイント上昇し</a:t>
          </a:r>
          <a:r>
            <a:rPr kumimoji="1" lang="ja-JP" altLang="en-US" sz="900">
              <a:solidFill>
                <a:sysClr val="windowText" lastClr="000000"/>
              </a:solidFill>
              <a:effectLst/>
              <a:latin typeface="+mn-lt"/>
              <a:ea typeface="+mn-ea"/>
              <a:cs typeface="+mn-cs"/>
            </a:rPr>
            <a:t>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臨時財政対策債と</a:t>
          </a:r>
          <a:r>
            <a:rPr kumimoji="1" lang="ja-JP" altLang="ja-JP" sz="900">
              <a:solidFill>
                <a:sysClr val="windowText" lastClr="000000"/>
              </a:solidFill>
              <a:effectLst/>
              <a:latin typeface="+mn-lt"/>
              <a:ea typeface="+mn-ea"/>
              <a:cs typeface="+mn-cs"/>
            </a:rPr>
            <a:t>東日本大震災</a:t>
          </a:r>
          <a:r>
            <a:rPr kumimoji="1" lang="ja-JP" altLang="en-US" sz="900">
              <a:solidFill>
                <a:sysClr val="windowText" lastClr="000000"/>
              </a:solidFill>
              <a:effectLst/>
              <a:latin typeface="+mn-lt"/>
              <a:ea typeface="+mn-ea"/>
              <a:cs typeface="+mn-cs"/>
            </a:rPr>
            <a:t>復旧事業として</a:t>
          </a:r>
          <a:r>
            <a:rPr kumimoji="1" lang="ja-JP" altLang="ja-JP" sz="900">
              <a:solidFill>
                <a:sysClr val="windowText" lastClr="000000"/>
              </a:solidFill>
              <a:effectLst/>
              <a:latin typeface="+mn-lt"/>
              <a:ea typeface="+mn-ea"/>
              <a:cs typeface="+mn-cs"/>
            </a:rPr>
            <a:t>借入れした七ヶ浜中学校改築などの元利償還金が</a:t>
          </a:r>
          <a:r>
            <a:rPr kumimoji="1" lang="ja-JP" altLang="en-US" sz="900">
              <a:solidFill>
                <a:sysClr val="windowText" lastClr="000000"/>
              </a:solidFill>
              <a:effectLst/>
              <a:latin typeface="+mn-lt"/>
              <a:ea typeface="+mn-ea"/>
              <a:cs typeface="+mn-cs"/>
            </a:rPr>
            <a:t>増加したことが要因となっている。</a:t>
          </a:r>
        </a:p>
        <a:p>
          <a:r>
            <a:rPr kumimoji="1" lang="ja-JP" altLang="en-US" sz="900">
              <a:solidFill>
                <a:sysClr val="windowText" lastClr="000000"/>
              </a:solidFill>
              <a:effectLst/>
              <a:latin typeface="+mn-lt"/>
              <a:ea typeface="+mn-ea"/>
              <a:cs typeface="+mn-cs"/>
            </a:rPr>
            <a:t>　近年、学校教育施設改修事業が集中したことに伴い、令和</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年度へ向け</a:t>
          </a:r>
          <a:r>
            <a:rPr kumimoji="1" lang="ja-JP" altLang="en-US" sz="900">
              <a:solidFill>
                <a:sysClr val="windowText" lastClr="000000"/>
              </a:solidFill>
              <a:effectLst/>
              <a:latin typeface="+mn-lt"/>
              <a:ea typeface="+mn-ea"/>
              <a:cs typeface="+mn-cs"/>
            </a:rPr>
            <a:t>元利償還金が</a:t>
          </a:r>
          <a:r>
            <a:rPr kumimoji="1" lang="ja-JP" altLang="ja-JP" sz="900">
              <a:solidFill>
                <a:sysClr val="windowText" lastClr="000000"/>
              </a:solidFill>
              <a:effectLst/>
              <a:latin typeface="+mn-lt"/>
              <a:ea typeface="+mn-ea"/>
              <a:cs typeface="+mn-cs"/>
            </a:rPr>
            <a:t>増加</a:t>
          </a:r>
          <a:r>
            <a:rPr kumimoji="1" lang="ja-JP" altLang="en-US" sz="900">
              <a:solidFill>
                <a:sysClr val="windowText" lastClr="000000"/>
              </a:solidFill>
              <a:effectLst/>
              <a:latin typeface="+mn-lt"/>
              <a:ea typeface="+mn-ea"/>
              <a:cs typeface="+mn-cs"/>
            </a:rPr>
            <a:t>する</a:t>
          </a:r>
          <a:r>
            <a:rPr kumimoji="1" lang="ja-JP" altLang="ja-JP" sz="900">
              <a:solidFill>
                <a:sysClr val="windowText" lastClr="000000"/>
              </a:solidFill>
              <a:effectLst/>
              <a:latin typeface="+mn-lt"/>
              <a:ea typeface="+mn-ea"/>
              <a:cs typeface="+mn-cs"/>
            </a:rPr>
            <a:t>見通しとなって</a:t>
          </a:r>
          <a:r>
            <a:rPr kumimoji="1" lang="ja-JP" altLang="en-US" sz="900">
              <a:solidFill>
                <a:sysClr val="windowText" lastClr="000000"/>
              </a:solidFill>
              <a:effectLst/>
              <a:latin typeface="+mn-lt"/>
              <a:ea typeface="+mn-ea"/>
              <a:cs typeface="+mn-cs"/>
            </a:rPr>
            <a:t>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今後も発行の際は交付税算入のある事業を最優先とし、借入額を償還額の範囲内に抑える等新規発行を伴う普通建設事業費の適量な事業実施に努めてい</a:t>
          </a:r>
          <a:r>
            <a:rPr kumimoji="1" lang="ja-JP" altLang="en-US" sz="900">
              <a:solidFill>
                <a:sysClr val="windowText" lastClr="000000"/>
              </a:solidFill>
              <a:effectLst/>
              <a:latin typeface="+mn-lt"/>
              <a:ea typeface="+mn-ea"/>
              <a:cs typeface="+mn-cs"/>
            </a:rPr>
            <a:t>く。</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74422</xdr:rowOff>
    </xdr:from>
    <xdr:to>
      <xdr:col>24</xdr:col>
      <xdr:colOff>25400</xdr:colOff>
      <xdr:row>75</xdr:row>
      <xdr:rowOff>97282</xdr:rowOff>
    </xdr:to>
    <xdr:cxnSp macro="">
      <xdr:nvCxnSpPr>
        <xdr:cNvPr id="360" name="直線コネクタ 359"/>
        <xdr:cNvCxnSpPr/>
      </xdr:nvCxnSpPr>
      <xdr:spPr>
        <a:xfrm>
          <a:off x="3987800" y="129331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74422</xdr:rowOff>
    </xdr:to>
    <xdr:cxnSp macro="">
      <xdr:nvCxnSpPr>
        <xdr:cNvPr id="363" name="直線コネクタ 362"/>
        <xdr:cNvCxnSpPr/>
      </xdr:nvCxnSpPr>
      <xdr:spPr>
        <a:xfrm>
          <a:off x="3098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65278</xdr:rowOff>
    </xdr:from>
    <xdr:to>
      <xdr:col>15</xdr:col>
      <xdr:colOff>98425</xdr:colOff>
      <xdr:row>75</xdr:row>
      <xdr:rowOff>74422</xdr:rowOff>
    </xdr:to>
    <xdr:cxnSp macro="">
      <xdr:nvCxnSpPr>
        <xdr:cNvPr id="366" name="直線コネクタ 365"/>
        <xdr:cNvCxnSpPr/>
      </xdr:nvCxnSpPr>
      <xdr:spPr>
        <a:xfrm flipV="1">
          <a:off x="2209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133858</xdr:rowOff>
    </xdr:to>
    <xdr:cxnSp macro="">
      <xdr:nvCxnSpPr>
        <xdr:cNvPr id="369" name="直線コネクタ 368"/>
        <xdr:cNvCxnSpPr/>
      </xdr:nvCxnSpPr>
      <xdr:spPr>
        <a:xfrm flipV="1">
          <a:off x="1320800" y="12933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72" name="フローチャート: 判断 371"/>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macro="" textlink="">
      <xdr:nvSpPr>
        <xdr:cNvPr id="373" name="テキスト ボックス 372"/>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46482</xdr:rowOff>
    </xdr:from>
    <xdr:to>
      <xdr:col>24</xdr:col>
      <xdr:colOff>76200</xdr:colOff>
      <xdr:row>75</xdr:row>
      <xdr:rowOff>148081</xdr:rowOff>
    </xdr:to>
    <xdr:sp macro="" textlink="">
      <xdr:nvSpPr>
        <xdr:cNvPr id="379" name="楕円 378"/>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63009</xdr:rowOff>
    </xdr:from>
    <xdr:ext cx="762000" cy="259045"/>
    <xdr:sp macro="" textlink="">
      <xdr:nvSpPr>
        <xdr:cNvPr id="380" name="公債費該当値テキスト"/>
        <xdr:cNvSpPr txBox="1"/>
      </xdr:nvSpPr>
      <xdr:spPr>
        <a:xfrm>
          <a:off x="4914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23622</xdr:rowOff>
    </xdr:from>
    <xdr:to>
      <xdr:col>20</xdr:col>
      <xdr:colOff>38100</xdr:colOff>
      <xdr:row>75</xdr:row>
      <xdr:rowOff>125222</xdr:rowOff>
    </xdr:to>
    <xdr:sp macro="" textlink="">
      <xdr:nvSpPr>
        <xdr:cNvPr id="381" name="楕円 380"/>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135399</xdr:rowOff>
    </xdr:from>
    <xdr:ext cx="736600" cy="259045"/>
    <xdr:sp macro="" textlink="">
      <xdr:nvSpPr>
        <xdr:cNvPr id="382" name="テキスト ボックス 381"/>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83" name="楕円 382"/>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84" name="テキスト ボックス 383"/>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85" name="楕円 384"/>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86" name="テキスト ボックス 385"/>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83058</xdr:rowOff>
    </xdr:from>
    <xdr:to>
      <xdr:col>6</xdr:col>
      <xdr:colOff>171450</xdr:colOff>
      <xdr:row>76</xdr:row>
      <xdr:rowOff>13208</xdr:rowOff>
    </xdr:to>
    <xdr:sp macro="" textlink="">
      <xdr:nvSpPr>
        <xdr:cNvPr id="387" name="楕円 386"/>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23385</xdr:rowOff>
    </xdr:from>
    <xdr:ext cx="762000" cy="259045"/>
    <xdr:sp macro="" textlink="">
      <xdr:nvSpPr>
        <xdr:cNvPr id="388" name="テキスト ボックス 387"/>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mn-lt"/>
              <a:ea typeface="+mn-ea"/>
              <a:cs typeface="+mn-cs"/>
            </a:rPr>
            <a:t>類似団体平均を</a:t>
          </a:r>
          <a:r>
            <a:rPr kumimoji="1" lang="en-US" altLang="ja-JP" sz="1000">
              <a:solidFill>
                <a:sysClr val="windowText" lastClr="000000"/>
              </a:solidFill>
              <a:effectLst/>
              <a:latin typeface="+mn-lt"/>
              <a:ea typeface="+mn-ea"/>
              <a:cs typeface="+mn-cs"/>
            </a:rPr>
            <a:t>14.5</a:t>
          </a:r>
          <a:r>
            <a:rPr kumimoji="1" lang="ja-JP" altLang="ja-JP" sz="1000">
              <a:solidFill>
                <a:sysClr val="windowText" lastClr="000000"/>
              </a:solidFill>
              <a:effectLst/>
              <a:latin typeface="+mn-lt"/>
              <a:ea typeface="+mn-ea"/>
              <a:cs typeface="+mn-cs"/>
            </a:rPr>
            <a:t>ポイント上回り、前年度より</a:t>
          </a:r>
          <a:r>
            <a:rPr kumimoji="1" lang="en-US" altLang="ja-JP" sz="1000">
              <a:solidFill>
                <a:sysClr val="windowText" lastClr="000000"/>
              </a:solidFill>
              <a:effectLst/>
              <a:latin typeface="+mn-lt"/>
              <a:ea typeface="+mn-ea"/>
              <a:cs typeface="+mn-cs"/>
            </a:rPr>
            <a:t>3.5</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減少した。</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前年度より</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の要因については、</a:t>
          </a:r>
          <a:r>
            <a:rPr kumimoji="1" lang="ja-JP" altLang="en-US" sz="1000">
              <a:solidFill>
                <a:sysClr val="windowText" lastClr="000000"/>
              </a:solidFill>
              <a:effectLst/>
              <a:latin typeface="+mn-lt"/>
              <a:ea typeface="+mn-ea"/>
              <a:cs typeface="+mn-cs"/>
            </a:rPr>
            <a:t>分母となる経常一般財源が普通交付税</a:t>
          </a:r>
          <a:r>
            <a:rPr kumimoji="1" lang="en-US" altLang="ja-JP" sz="1000">
              <a:solidFill>
                <a:sysClr val="windowText" lastClr="000000"/>
              </a:solidFill>
              <a:effectLst/>
              <a:latin typeface="+mn-lt"/>
              <a:ea typeface="+mn-ea"/>
              <a:cs typeface="+mn-cs"/>
            </a:rPr>
            <a:t>(49</a:t>
          </a:r>
          <a:r>
            <a:rPr kumimoji="1" lang="ja-JP" altLang="en-US" sz="1000">
              <a:solidFill>
                <a:sysClr val="windowText" lastClr="000000"/>
              </a:solidFill>
              <a:effectLst/>
              <a:latin typeface="+mn-lt"/>
              <a:ea typeface="+mn-ea"/>
              <a:cs typeface="+mn-cs"/>
            </a:rPr>
            <a:t>百万円増</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、臨時財政対策債（</a:t>
          </a:r>
          <a:r>
            <a:rPr kumimoji="1" lang="en-US" altLang="ja-JP" sz="1000">
              <a:solidFill>
                <a:sysClr val="windowText" lastClr="000000"/>
              </a:solidFill>
              <a:effectLst/>
              <a:latin typeface="+mn-lt"/>
              <a:ea typeface="+mn-ea"/>
              <a:cs typeface="+mn-cs"/>
            </a:rPr>
            <a:t>85</a:t>
          </a:r>
          <a:r>
            <a:rPr kumimoji="1" lang="ja-JP" altLang="en-US" sz="1000">
              <a:solidFill>
                <a:sysClr val="windowText" lastClr="000000"/>
              </a:solidFill>
              <a:effectLst/>
              <a:latin typeface="+mn-lt"/>
              <a:ea typeface="+mn-ea"/>
              <a:cs typeface="+mn-cs"/>
            </a:rPr>
            <a:t>百万円増）の増に伴い</a:t>
          </a:r>
          <a:r>
            <a:rPr kumimoji="1" lang="en-US" altLang="ja-JP" sz="1000">
              <a:solidFill>
                <a:sysClr val="windowText" lastClr="000000"/>
              </a:solidFill>
              <a:effectLst/>
              <a:latin typeface="+mn-lt"/>
              <a:ea typeface="+mn-ea"/>
              <a:cs typeface="+mn-cs"/>
            </a:rPr>
            <a:t>133</a:t>
          </a:r>
          <a:r>
            <a:rPr kumimoji="1" lang="ja-JP" altLang="en-US" sz="1000">
              <a:solidFill>
                <a:sysClr val="windowText" lastClr="000000"/>
              </a:solidFill>
              <a:effectLst/>
              <a:latin typeface="+mn-lt"/>
              <a:ea typeface="+mn-ea"/>
              <a:cs typeface="+mn-cs"/>
            </a:rPr>
            <a:t>百万円増</a:t>
          </a:r>
          <a:r>
            <a:rPr kumimoji="1" lang="en-US" altLang="ja-JP" sz="1000">
              <a:solidFill>
                <a:sysClr val="windowText" lastClr="000000"/>
              </a:solidFill>
              <a:effectLst/>
              <a:latin typeface="+mn-lt"/>
              <a:ea typeface="+mn-ea"/>
              <a:cs typeface="+mn-cs"/>
            </a:rPr>
            <a:t>(+3.3%)</a:t>
          </a:r>
          <a:r>
            <a:rPr kumimoji="1" lang="ja-JP" altLang="en-US" sz="1000">
              <a:solidFill>
                <a:sysClr val="windowText" lastClr="000000"/>
              </a:solidFill>
              <a:effectLst/>
              <a:latin typeface="+mn-lt"/>
              <a:ea typeface="+mn-ea"/>
              <a:cs typeface="+mn-cs"/>
            </a:rPr>
            <a:t>となったことによるものである。</a:t>
          </a:r>
        </a:p>
        <a:p>
          <a:r>
            <a:rPr kumimoji="1" lang="ja-JP" altLang="ja-JP" sz="1000">
              <a:solidFill>
                <a:srgbClr val="FF0000"/>
              </a:solidFill>
              <a:effectLst/>
              <a:latin typeface="+mn-lt"/>
              <a:ea typeface="+mn-ea"/>
              <a:cs typeface="+mn-cs"/>
            </a:rPr>
            <a:t>　</a:t>
          </a:r>
          <a:endParaRPr lang="ja-JP" altLang="ja-JP" sz="10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77470</xdr:rowOff>
    </xdr:from>
    <xdr:to>
      <xdr:col>82</xdr:col>
      <xdr:colOff>107950</xdr:colOff>
      <xdr:row>80</xdr:row>
      <xdr:rowOff>39370</xdr:rowOff>
    </xdr:to>
    <xdr:cxnSp macro="">
      <xdr:nvCxnSpPr>
        <xdr:cNvPr id="421" name="直線コネクタ 420"/>
        <xdr:cNvCxnSpPr/>
      </xdr:nvCxnSpPr>
      <xdr:spPr>
        <a:xfrm flipV="1">
          <a:off x="15671800" y="136220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62230</xdr:rowOff>
    </xdr:from>
    <xdr:to>
      <xdr:col>78</xdr:col>
      <xdr:colOff>69850</xdr:colOff>
      <xdr:row>80</xdr:row>
      <xdr:rowOff>39370</xdr:rowOff>
    </xdr:to>
    <xdr:cxnSp macro="">
      <xdr:nvCxnSpPr>
        <xdr:cNvPr id="424" name="直線コネクタ 423"/>
        <xdr:cNvCxnSpPr/>
      </xdr:nvCxnSpPr>
      <xdr:spPr>
        <a:xfrm>
          <a:off x="14782800" y="136067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62230</xdr:rowOff>
    </xdr:to>
    <xdr:cxnSp macro="">
      <xdr:nvCxnSpPr>
        <xdr:cNvPr id="427" name="直線コネクタ 426"/>
        <xdr:cNvCxnSpPr/>
      </xdr:nvCxnSpPr>
      <xdr:spPr>
        <a:xfrm>
          <a:off x="13893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79</xdr:row>
      <xdr:rowOff>54611</xdr:rowOff>
    </xdr:to>
    <xdr:cxnSp macro="">
      <xdr:nvCxnSpPr>
        <xdr:cNvPr id="430" name="直線コネクタ 429"/>
        <xdr:cNvCxnSpPr/>
      </xdr:nvCxnSpPr>
      <xdr:spPr>
        <a:xfrm>
          <a:off x="13004800" y="134581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3" name="フローチャート: 判断 43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34" name="テキスト ボックス 43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40" name="楕円 439"/>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41" name="公債費以外該当値テキスト"/>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160020</xdr:rowOff>
    </xdr:from>
    <xdr:to>
      <xdr:col>78</xdr:col>
      <xdr:colOff>120650</xdr:colOff>
      <xdr:row>80</xdr:row>
      <xdr:rowOff>90170</xdr:rowOff>
    </xdr:to>
    <xdr:sp macro="" textlink="">
      <xdr:nvSpPr>
        <xdr:cNvPr id="442" name="楕円 441"/>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74947</xdr:rowOff>
    </xdr:from>
    <xdr:ext cx="736600" cy="259045"/>
    <xdr:sp macro="" textlink="">
      <xdr:nvSpPr>
        <xdr:cNvPr id="443" name="テキスト ボックス 442"/>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44" name="楕円 443"/>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45" name="テキスト ボックス 444"/>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46" name="楕円 445"/>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47" name="テキスト ボックス 446"/>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34289</xdr:rowOff>
    </xdr:from>
    <xdr:to>
      <xdr:col>65</xdr:col>
      <xdr:colOff>53975</xdr:colOff>
      <xdr:row>78</xdr:row>
      <xdr:rowOff>135889</xdr:rowOff>
    </xdr:to>
    <xdr:sp macro="" textlink="">
      <xdr:nvSpPr>
        <xdr:cNvPr id="448" name="楕円 447"/>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120666</xdr:rowOff>
    </xdr:from>
    <xdr:ext cx="762000" cy="259045"/>
    <xdr:sp macro="" textlink="">
      <xdr:nvSpPr>
        <xdr:cNvPr id="449" name="テキスト ボックス 448"/>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74090</xdr:rowOff>
    </xdr:from>
    <xdr:to>
      <xdr:col>29</xdr:col>
      <xdr:colOff>127000</xdr:colOff>
      <xdr:row>18</xdr:row>
      <xdr:rowOff>86271</xdr:rowOff>
    </xdr:to>
    <xdr:cxnSp macro="">
      <xdr:nvCxnSpPr>
        <xdr:cNvPr id="52" name="直線コネクタ 51"/>
        <xdr:cNvCxnSpPr/>
      </xdr:nvCxnSpPr>
      <xdr:spPr bwMode="auto">
        <a:xfrm flipV="1">
          <a:off x="5003800" y="3207815"/>
          <a:ext cx="647700" cy="1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86271</xdr:rowOff>
    </xdr:from>
    <xdr:to>
      <xdr:col>26</xdr:col>
      <xdr:colOff>50800</xdr:colOff>
      <xdr:row>18</xdr:row>
      <xdr:rowOff>105180</xdr:rowOff>
    </xdr:to>
    <xdr:cxnSp macro="">
      <xdr:nvCxnSpPr>
        <xdr:cNvPr id="55" name="直線コネクタ 54"/>
        <xdr:cNvCxnSpPr/>
      </xdr:nvCxnSpPr>
      <xdr:spPr bwMode="auto">
        <a:xfrm flipV="1">
          <a:off x="4305300" y="3219996"/>
          <a:ext cx="698500" cy="18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90076</xdr:rowOff>
    </xdr:from>
    <xdr:to>
      <xdr:col>22</xdr:col>
      <xdr:colOff>114300</xdr:colOff>
      <xdr:row>18</xdr:row>
      <xdr:rowOff>105180</xdr:rowOff>
    </xdr:to>
    <xdr:cxnSp macro="">
      <xdr:nvCxnSpPr>
        <xdr:cNvPr id="58" name="直線コネクタ 57"/>
        <xdr:cNvCxnSpPr/>
      </xdr:nvCxnSpPr>
      <xdr:spPr bwMode="auto">
        <a:xfrm>
          <a:off x="3606800" y="3223801"/>
          <a:ext cx="698500" cy="1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76980</xdr:rowOff>
    </xdr:from>
    <xdr:to>
      <xdr:col>18</xdr:col>
      <xdr:colOff>177800</xdr:colOff>
      <xdr:row>18</xdr:row>
      <xdr:rowOff>90076</xdr:rowOff>
    </xdr:to>
    <xdr:cxnSp macro="">
      <xdr:nvCxnSpPr>
        <xdr:cNvPr id="61" name="直線コネクタ 60"/>
        <xdr:cNvCxnSpPr/>
      </xdr:nvCxnSpPr>
      <xdr:spPr bwMode="auto">
        <a:xfrm>
          <a:off x="2908300" y="3210705"/>
          <a:ext cx="698500" cy="1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79738</xdr:rowOff>
    </xdr:from>
    <xdr:to>
      <xdr:col>15</xdr:col>
      <xdr:colOff>101600</xdr:colOff>
      <xdr:row>20</xdr:row>
      <xdr:rowOff>9888</xdr:rowOff>
    </xdr:to>
    <xdr:sp macro="" textlink="">
      <xdr:nvSpPr>
        <xdr:cNvPr id="64" name="フローチャート: 判断 63"/>
        <xdr:cNvSpPr/>
      </xdr:nvSpPr>
      <xdr:spPr bwMode="auto">
        <a:xfrm>
          <a:off x="2857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166115</xdr:rowOff>
    </xdr:from>
    <xdr:ext cx="762000" cy="259045"/>
    <xdr:sp macro="" textlink="">
      <xdr:nvSpPr>
        <xdr:cNvPr id="65" name="テキスト ボックス 64"/>
        <xdr:cNvSpPr txBox="1"/>
      </xdr:nvSpPr>
      <xdr:spPr>
        <a:xfrm>
          <a:off x="2527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23290</xdr:rowOff>
    </xdr:from>
    <xdr:to>
      <xdr:col>29</xdr:col>
      <xdr:colOff>177800</xdr:colOff>
      <xdr:row>18</xdr:row>
      <xdr:rowOff>124890</xdr:rowOff>
    </xdr:to>
    <xdr:sp macro="" textlink="">
      <xdr:nvSpPr>
        <xdr:cNvPr id="71" name="楕円 70"/>
        <xdr:cNvSpPr/>
      </xdr:nvSpPr>
      <xdr:spPr bwMode="auto">
        <a:xfrm>
          <a:off x="5600700" y="315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166817</xdr:rowOff>
    </xdr:from>
    <xdr:ext cx="762000" cy="259045"/>
    <xdr:sp macro="" textlink="">
      <xdr:nvSpPr>
        <xdr:cNvPr id="72" name="人口1人当たり決算額の推移該当値テキスト130"/>
        <xdr:cNvSpPr txBox="1"/>
      </xdr:nvSpPr>
      <xdr:spPr>
        <a:xfrm>
          <a:off x="5740400" y="31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35471</xdr:rowOff>
    </xdr:from>
    <xdr:to>
      <xdr:col>26</xdr:col>
      <xdr:colOff>101600</xdr:colOff>
      <xdr:row>18</xdr:row>
      <xdr:rowOff>137071</xdr:rowOff>
    </xdr:to>
    <xdr:sp macro="" textlink="">
      <xdr:nvSpPr>
        <xdr:cNvPr id="73" name="楕円 72"/>
        <xdr:cNvSpPr/>
      </xdr:nvSpPr>
      <xdr:spPr bwMode="auto">
        <a:xfrm>
          <a:off x="4953000" y="316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121848</xdr:rowOff>
    </xdr:from>
    <xdr:ext cx="736600" cy="259045"/>
    <xdr:sp macro="" textlink="">
      <xdr:nvSpPr>
        <xdr:cNvPr id="74" name="テキスト ボックス 73"/>
        <xdr:cNvSpPr txBox="1"/>
      </xdr:nvSpPr>
      <xdr:spPr>
        <a:xfrm>
          <a:off x="4622800" y="325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54380</xdr:rowOff>
    </xdr:from>
    <xdr:to>
      <xdr:col>22</xdr:col>
      <xdr:colOff>165100</xdr:colOff>
      <xdr:row>18</xdr:row>
      <xdr:rowOff>155980</xdr:rowOff>
    </xdr:to>
    <xdr:sp macro="" textlink="">
      <xdr:nvSpPr>
        <xdr:cNvPr id="75" name="楕円 74"/>
        <xdr:cNvSpPr/>
      </xdr:nvSpPr>
      <xdr:spPr bwMode="auto">
        <a:xfrm>
          <a:off x="4254500" y="318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140757</xdr:rowOff>
    </xdr:from>
    <xdr:ext cx="762000" cy="259045"/>
    <xdr:sp macro="" textlink="">
      <xdr:nvSpPr>
        <xdr:cNvPr id="76" name="テキスト ボックス 75"/>
        <xdr:cNvSpPr txBox="1"/>
      </xdr:nvSpPr>
      <xdr:spPr>
        <a:xfrm>
          <a:off x="3924300" y="327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39276</xdr:rowOff>
    </xdr:from>
    <xdr:to>
      <xdr:col>19</xdr:col>
      <xdr:colOff>38100</xdr:colOff>
      <xdr:row>18</xdr:row>
      <xdr:rowOff>140876</xdr:rowOff>
    </xdr:to>
    <xdr:sp macro="" textlink="">
      <xdr:nvSpPr>
        <xdr:cNvPr id="77" name="楕円 76"/>
        <xdr:cNvSpPr/>
      </xdr:nvSpPr>
      <xdr:spPr bwMode="auto">
        <a:xfrm>
          <a:off x="3556000" y="31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125653</xdr:rowOff>
    </xdr:from>
    <xdr:ext cx="762000" cy="259045"/>
    <xdr:sp macro="" textlink="">
      <xdr:nvSpPr>
        <xdr:cNvPr id="78" name="テキスト ボックス 77"/>
        <xdr:cNvSpPr txBox="1"/>
      </xdr:nvSpPr>
      <xdr:spPr>
        <a:xfrm>
          <a:off x="3225800" y="325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26180</xdr:rowOff>
    </xdr:from>
    <xdr:to>
      <xdr:col>15</xdr:col>
      <xdr:colOff>101600</xdr:colOff>
      <xdr:row>18</xdr:row>
      <xdr:rowOff>127780</xdr:rowOff>
    </xdr:to>
    <xdr:sp macro="" textlink="">
      <xdr:nvSpPr>
        <xdr:cNvPr id="79" name="楕円 78"/>
        <xdr:cNvSpPr/>
      </xdr:nvSpPr>
      <xdr:spPr bwMode="auto">
        <a:xfrm>
          <a:off x="2857500" y="31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137957</xdr:rowOff>
    </xdr:from>
    <xdr:ext cx="762000" cy="259045"/>
    <xdr:sp macro="" textlink="">
      <xdr:nvSpPr>
        <xdr:cNvPr id="80" name="テキスト ボックス 79"/>
        <xdr:cNvSpPr txBox="1"/>
      </xdr:nvSpPr>
      <xdr:spPr>
        <a:xfrm>
          <a:off x="2527300" y="29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26339</xdr:rowOff>
    </xdr:from>
    <xdr:to>
      <xdr:col>29</xdr:col>
      <xdr:colOff>127000</xdr:colOff>
      <xdr:row>37</xdr:row>
      <xdr:rowOff>28340</xdr:rowOff>
    </xdr:to>
    <xdr:cxnSp macro="">
      <xdr:nvCxnSpPr>
        <xdr:cNvPr id="113" name="直線コネクタ 112"/>
        <xdr:cNvCxnSpPr/>
      </xdr:nvCxnSpPr>
      <xdr:spPr bwMode="auto">
        <a:xfrm flipV="1">
          <a:off x="5003800" y="7151039"/>
          <a:ext cx="647700" cy="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14662</xdr:rowOff>
    </xdr:from>
    <xdr:to>
      <xdr:col>26</xdr:col>
      <xdr:colOff>50800</xdr:colOff>
      <xdr:row>37</xdr:row>
      <xdr:rowOff>28340</xdr:rowOff>
    </xdr:to>
    <xdr:cxnSp macro="">
      <xdr:nvCxnSpPr>
        <xdr:cNvPr id="116" name="直線コネクタ 115"/>
        <xdr:cNvCxnSpPr/>
      </xdr:nvCxnSpPr>
      <xdr:spPr bwMode="auto">
        <a:xfrm>
          <a:off x="4305300" y="7139362"/>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99149</xdr:rowOff>
    </xdr:from>
    <xdr:to>
      <xdr:col>22</xdr:col>
      <xdr:colOff>114300</xdr:colOff>
      <xdr:row>37</xdr:row>
      <xdr:rowOff>14662</xdr:rowOff>
    </xdr:to>
    <xdr:cxnSp macro="">
      <xdr:nvCxnSpPr>
        <xdr:cNvPr id="119" name="直線コネクタ 118"/>
        <xdr:cNvCxnSpPr/>
      </xdr:nvCxnSpPr>
      <xdr:spPr bwMode="auto">
        <a:xfrm>
          <a:off x="3606800" y="7052399"/>
          <a:ext cx="698500" cy="8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99149</xdr:rowOff>
    </xdr:from>
    <xdr:to>
      <xdr:col>18</xdr:col>
      <xdr:colOff>177800</xdr:colOff>
      <xdr:row>36</xdr:row>
      <xdr:rowOff>145497</xdr:rowOff>
    </xdr:to>
    <xdr:cxnSp macro="">
      <xdr:nvCxnSpPr>
        <xdr:cNvPr id="122" name="直線コネクタ 121"/>
        <xdr:cNvCxnSpPr/>
      </xdr:nvCxnSpPr>
      <xdr:spPr bwMode="auto">
        <a:xfrm flipV="1">
          <a:off x="2908300" y="7052399"/>
          <a:ext cx="698500" cy="4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146989</xdr:rowOff>
    </xdr:from>
    <xdr:to>
      <xdr:col>29</xdr:col>
      <xdr:colOff>177800</xdr:colOff>
      <xdr:row>37</xdr:row>
      <xdr:rowOff>77139</xdr:rowOff>
    </xdr:to>
    <xdr:sp macro="" textlink="">
      <xdr:nvSpPr>
        <xdr:cNvPr id="132" name="楕円 131"/>
        <xdr:cNvSpPr/>
      </xdr:nvSpPr>
      <xdr:spPr bwMode="auto">
        <a:xfrm>
          <a:off x="5600700" y="710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119066</xdr:rowOff>
    </xdr:from>
    <xdr:ext cx="762000" cy="259045"/>
    <xdr:sp macro="" textlink="">
      <xdr:nvSpPr>
        <xdr:cNvPr id="133" name="人口1人当たり決算額の推移該当値テキスト445"/>
        <xdr:cNvSpPr txBox="1"/>
      </xdr:nvSpPr>
      <xdr:spPr>
        <a:xfrm>
          <a:off x="5740400" y="707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148990</xdr:rowOff>
    </xdr:from>
    <xdr:to>
      <xdr:col>26</xdr:col>
      <xdr:colOff>101600</xdr:colOff>
      <xdr:row>37</xdr:row>
      <xdr:rowOff>79140</xdr:rowOff>
    </xdr:to>
    <xdr:sp macro="" textlink="">
      <xdr:nvSpPr>
        <xdr:cNvPr id="134" name="楕円 133"/>
        <xdr:cNvSpPr/>
      </xdr:nvSpPr>
      <xdr:spPr bwMode="auto">
        <a:xfrm>
          <a:off x="4953000" y="710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63917</xdr:rowOff>
    </xdr:from>
    <xdr:ext cx="736600" cy="259045"/>
    <xdr:sp macro="" textlink="">
      <xdr:nvSpPr>
        <xdr:cNvPr id="135" name="テキスト ボックス 134"/>
        <xdr:cNvSpPr txBox="1"/>
      </xdr:nvSpPr>
      <xdr:spPr>
        <a:xfrm>
          <a:off x="4622800" y="71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135312</xdr:rowOff>
    </xdr:from>
    <xdr:to>
      <xdr:col>22</xdr:col>
      <xdr:colOff>165100</xdr:colOff>
      <xdr:row>37</xdr:row>
      <xdr:rowOff>65462</xdr:rowOff>
    </xdr:to>
    <xdr:sp macro="" textlink="">
      <xdr:nvSpPr>
        <xdr:cNvPr id="136" name="楕円 135"/>
        <xdr:cNvSpPr/>
      </xdr:nvSpPr>
      <xdr:spPr bwMode="auto">
        <a:xfrm>
          <a:off x="4254500" y="708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50239</xdr:rowOff>
    </xdr:from>
    <xdr:ext cx="762000" cy="259045"/>
    <xdr:sp macro="" textlink="">
      <xdr:nvSpPr>
        <xdr:cNvPr id="137" name="テキスト ボックス 136"/>
        <xdr:cNvSpPr txBox="1"/>
      </xdr:nvSpPr>
      <xdr:spPr>
        <a:xfrm>
          <a:off x="3924300" y="717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48349</xdr:rowOff>
    </xdr:from>
    <xdr:to>
      <xdr:col>19</xdr:col>
      <xdr:colOff>38100</xdr:colOff>
      <xdr:row>36</xdr:row>
      <xdr:rowOff>149949</xdr:rowOff>
    </xdr:to>
    <xdr:sp macro="" textlink="">
      <xdr:nvSpPr>
        <xdr:cNvPr id="138" name="楕円 137"/>
        <xdr:cNvSpPr/>
      </xdr:nvSpPr>
      <xdr:spPr bwMode="auto">
        <a:xfrm>
          <a:off x="35560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134726</xdr:rowOff>
    </xdr:from>
    <xdr:ext cx="762000" cy="259045"/>
    <xdr:sp macro="" textlink="">
      <xdr:nvSpPr>
        <xdr:cNvPr id="139" name="テキスト ボックス 138"/>
        <xdr:cNvSpPr txBox="1"/>
      </xdr:nvSpPr>
      <xdr:spPr>
        <a:xfrm>
          <a:off x="3225800" y="708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94697</xdr:rowOff>
    </xdr:from>
    <xdr:to>
      <xdr:col>15</xdr:col>
      <xdr:colOff>101600</xdr:colOff>
      <xdr:row>37</xdr:row>
      <xdr:rowOff>24847</xdr:rowOff>
    </xdr:to>
    <xdr:sp macro="" textlink="">
      <xdr:nvSpPr>
        <xdr:cNvPr id="140" name="楕円 139"/>
        <xdr:cNvSpPr/>
      </xdr:nvSpPr>
      <xdr:spPr bwMode="auto">
        <a:xfrm>
          <a:off x="2857500" y="704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9624</xdr:rowOff>
    </xdr:from>
    <xdr:ext cx="762000" cy="259045"/>
    <xdr:sp macro="" textlink="">
      <xdr:nvSpPr>
        <xdr:cNvPr id="141" name="テキスト ボックス 140"/>
        <xdr:cNvSpPr txBox="1"/>
      </xdr:nvSpPr>
      <xdr:spPr>
        <a:xfrm>
          <a:off x="2527300" y="713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93053</xdr:rowOff>
    </xdr:from>
    <xdr:to>
      <xdr:col>24</xdr:col>
      <xdr:colOff>63500</xdr:colOff>
      <xdr:row>36</xdr:row>
      <xdr:rowOff>95402</xdr:rowOff>
    </xdr:to>
    <xdr:cxnSp macro="">
      <xdr:nvCxnSpPr>
        <xdr:cNvPr id="61" name="直線コネクタ 60"/>
        <xdr:cNvCxnSpPr/>
      </xdr:nvCxnSpPr>
      <xdr:spPr>
        <a:xfrm flipV="1">
          <a:off x="3797300" y="6265253"/>
          <a:ext cx="8382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95402</xdr:rowOff>
    </xdr:from>
    <xdr:to>
      <xdr:col>19</xdr:col>
      <xdr:colOff>177800</xdr:colOff>
      <xdr:row>36</xdr:row>
      <xdr:rowOff>98336</xdr:rowOff>
    </xdr:to>
    <xdr:cxnSp macro="">
      <xdr:nvCxnSpPr>
        <xdr:cNvPr id="64" name="直線コネクタ 63"/>
        <xdr:cNvCxnSpPr/>
      </xdr:nvCxnSpPr>
      <xdr:spPr>
        <a:xfrm flipV="1">
          <a:off x="2908300" y="6267602"/>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96317</xdr:rowOff>
    </xdr:from>
    <xdr:to>
      <xdr:col>15</xdr:col>
      <xdr:colOff>50800</xdr:colOff>
      <xdr:row>36</xdr:row>
      <xdr:rowOff>98336</xdr:rowOff>
    </xdr:to>
    <xdr:cxnSp macro="">
      <xdr:nvCxnSpPr>
        <xdr:cNvPr id="67" name="直線コネクタ 66"/>
        <xdr:cNvCxnSpPr/>
      </xdr:nvCxnSpPr>
      <xdr:spPr>
        <a:xfrm>
          <a:off x="2019300" y="6268517"/>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96317</xdr:rowOff>
    </xdr:from>
    <xdr:to>
      <xdr:col>10</xdr:col>
      <xdr:colOff>114300</xdr:colOff>
      <xdr:row>36</xdr:row>
      <xdr:rowOff>104927</xdr:rowOff>
    </xdr:to>
    <xdr:cxnSp macro="">
      <xdr:nvCxnSpPr>
        <xdr:cNvPr id="70" name="直線コネクタ 69"/>
        <xdr:cNvCxnSpPr/>
      </xdr:nvCxnSpPr>
      <xdr:spPr>
        <a:xfrm flipV="1">
          <a:off x="1130300" y="626851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135725</xdr:rowOff>
    </xdr:from>
    <xdr:to>
      <xdr:col>6</xdr:col>
      <xdr:colOff>38100</xdr:colOff>
      <xdr:row>37</xdr:row>
      <xdr:rowOff>65875</xdr:rowOff>
    </xdr:to>
    <xdr:sp macro="" textlink="">
      <xdr:nvSpPr>
        <xdr:cNvPr id="73" name="フローチャート: 判断 72"/>
        <xdr:cNvSpPr/>
      </xdr:nvSpPr>
      <xdr:spPr>
        <a:xfrm>
          <a:off x="1079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57002</xdr:rowOff>
    </xdr:from>
    <xdr:ext cx="534377" cy="259045"/>
    <xdr:sp macro="" textlink="">
      <xdr:nvSpPr>
        <xdr:cNvPr id="74" name="テキスト ボックス 73"/>
        <xdr:cNvSpPr txBox="1"/>
      </xdr:nvSpPr>
      <xdr:spPr>
        <a:xfrm>
          <a:off x="863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42253</xdr:rowOff>
    </xdr:from>
    <xdr:to>
      <xdr:col>24</xdr:col>
      <xdr:colOff>114300</xdr:colOff>
      <xdr:row>36</xdr:row>
      <xdr:rowOff>143853</xdr:rowOff>
    </xdr:to>
    <xdr:sp macro="" textlink="">
      <xdr:nvSpPr>
        <xdr:cNvPr id="80" name="楕円 79"/>
        <xdr:cNvSpPr/>
      </xdr:nvSpPr>
      <xdr:spPr>
        <a:xfrm>
          <a:off x="4584700" y="62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20680</xdr:rowOff>
    </xdr:from>
    <xdr:ext cx="534377" cy="259045"/>
    <xdr:sp macro="" textlink="">
      <xdr:nvSpPr>
        <xdr:cNvPr id="81" name="人件費該当値テキスト"/>
        <xdr:cNvSpPr txBox="1"/>
      </xdr:nvSpPr>
      <xdr:spPr>
        <a:xfrm>
          <a:off x="4686300" y="61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44602</xdr:rowOff>
    </xdr:from>
    <xdr:to>
      <xdr:col>20</xdr:col>
      <xdr:colOff>38100</xdr:colOff>
      <xdr:row>36</xdr:row>
      <xdr:rowOff>146202</xdr:rowOff>
    </xdr:to>
    <xdr:sp macro="" textlink="">
      <xdr:nvSpPr>
        <xdr:cNvPr id="82" name="楕円 81"/>
        <xdr:cNvSpPr/>
      </xdr:nvSpPr>
      <xdr:spPr>
        <a:xfrm>
          <a:off x="3746500" y="62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137329</xdr:rowOff>
    </xdr:from>
    <xdr:ext cx="534377" cy="259045"/>
    <xdr:sp macro="" textlink="">
      <xdr:nvSpPr>
        <xdr:cNvPr id="83" name="テキスト ボックス 82"/>
        <xdr:cNvSpPr txBox="1"/>
      </xdr:nvSpPr>
      <xdr:spPr>
        <a:xfrm>
          <a:off x="3530111" y="63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47536</xdr:rowOff>
    </xdr:from>
    <xdr:to>
      <xdr:col>15</xdr:col>
      <xdr:colOff>101600</xdr:colOff>
      <xdr:row>36</xdr:row>
      <xdr:rowOff>149136</xdr:rowOff>
    </xdr:to>
    <xdr:sp macro="" textlink="">
      <xdr:nvSpPr>
        <xdr:cNvPr id="84" name="楕円 83"/>
        <xdr:cNvSpPr/>
      </xdr:nvSpPr>
      <xdr:spPr>
        <a:xfrm>
          <a:off x="2857500" y="62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140263</xdr:rowOff>
    </xdr:from>
    <xdr:ext cx="534377" cy="259045"/>
    <xdr:sp macro="" textlink="">
      <xdr:nvSpPr>
        <xdr:cNvPr id="85" name="テキスト ボックス 84"/>
        <xdr:cNvSpPr txBox="1"/>
      </xdr:nvSpPr>
      <xdr:spPr>
        <a:xfrm>
          <a:off x="2641111" y="63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45517</xdr:rowOff>
    </xdr:from>
    <xdr:to>
      <xdr:col>10</xdr:col>
      <xdr:colOff>165100</xdr:colOff>
      <xdr:row>36</xdr:row>
      <xdr:rowOff>147117</xdr:rowOff>
    </xdr:to>
    <xdr:sp macro="" textlink="">
      <xdr:nvSpPr>
        <xdr:cNvPr id="86" name="楕円 85"/>
        <xdr:cNvSpPr/>
      </xdr:nvSpPr>
      <xdr:spPr>
        <a:xfrm>
          <a:off x="1968500" y="62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138244</xdr:rowOff>
    </xdr:from>
    <xdr:ext cx="534377" cy="259045"/>
    <xdr:sp macro="" textlink="">
      <xdr:nvSpPr>
        <xdr:cNvPr id="87" name="テキスト ボックス 86"/>
        <xdr:cNvSpPr txBox="1"/>
      </xdr:nvSpPr>
      <xdr:spPr>
        <a:xfrm>
          <a:off x="1752111" y="63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54127</xdr:rowOff>
    </xdr:from>
    <xdr:to>
      <xdr:col>6</xdr:col>
      <xdr:colOff>38100</xdr:colOff>
      <xdr:row>36</xdr:row>
      <xdr:rowOff>155727</xdr:rowOff>
    </xdr:to>
    <xdr:sp macro="" textlink="">
      <xdr:nvSpPr>
        <xdr:cNvPr id="88" name="楕円 87"/>
        <xdr:cNvSpPr/>
      </xdr:nvSpPr>
      <xdr:spPr>
        <a:xfrm>
          <a:off x="1079500" y="62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804</xdr:rowOff>
    </xdr:from>
    <xdr:ext cx="534377" cy="259045"/>
    <xdr:sp macro="" textlink="">
      <xdr:nvSpPr>
        <xdr:cNvPr id="89" name="テキスト ボックス 88"/>
        <xdr:cNvSpPr txBox="1"/>
      </xdr:nvSpPr>
      <xdr:spPr>
        <a:xfrm>
          <a:off x="863111" y="60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163680</xdr:rowOff>
    </xdr:from>
    <xdr:to>
      <xdr:col>24</xdr:col>
      <xdr:colOff>63500</xdr:colOff>
      <xdr:row>58</xdr:row>
      <xdr:rowOff>170648</xdr:rowOff>
    </xdr:to>
    <xdr:cxnSp macro="">
      <xdr:nvCxnSpPr>
        <xdr:cNvPr id="120" name="直線コネクタ 119"/>
        <xdr:cNvCxnSpPr/>
      </xdr:nvCxnSpPr>
      <xdr:spPr>
        <a:xfrm flipV="1">
          <a:off x="3797300" y="10107780"/>
          <a:ext cx="8382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170648</xdr:rowOff>
    </xdr:from>
    <xdr:to>
      <xdr:col>19</xdr:col>
      <xdr:colOff>177800</xdr:colOff>
      <xdr:row>59</xdr:row>
      <xdr:rowOff>3244</xdr:rowOff>
    </xdr:to>
    <xdr:cxnSp macro="">
      <xdr:nvCxnSpPr>
        <xdr:cNvPr id="123" name="直線コネクタ 122"/>
        <xdr:cNvCxnSpPr/>
      </xdr:nvCxnSpPr>
      <xdr:spPr>
        <a:xfrm flipV="1">
          <a:off x="2908300" y="10114748"/>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167191</xdr:rowOff>
    </xdr:from>
    <xdr:to>
      <xdr:col>15</xdr:col>
      <xdr:colOff>50800</xdr:colOff>
      <xdr:row>59</xdr:row>
      <xdr:rowOff>3244</xdr:rowOff>
    </xdr:to>
    <xdr:cxnSp macro="">
      <xdr:nvCxnSpPr>
        <xdr:cNvPr id="126" name="直線コネクタ 125"/>
        <xdr:cNvCxnSpPr/>
      </xdr:nvCxnSpPr>
      <xdr:spPr>
        <a:xfrm>
          <a:off x="2019300" y="10111291"/>
          <a:ext cx="889000" cy="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109034</xdr:rowOff>
    </xdr:from>
    <xdr:to>
      <xdr:col>10</xdr:col>
      <xdr:colOff>114300</xdr:colOff>
      <xdr:row>58</xdr:row>
      <xdr:rowOff>167191</xdr:rowOff>
    </xdr:to>
    <xdr:cxnSp macro="">
      <xdr:nvCxnSpPr>
        <xdr:cNvPr id="129" name="直線コネクタ 128"/>
        <xdr:cNvCxnSpPr/>
      </xdr:nvCxnSpPr>
      <xdr:spPr>
        <a:xfrm>
          <a:off x="1130300" y="10053134"/>
          <a:ext cx="889000" cy="5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130265</xdr:rowOff>
    </xdr:from>
    <xdr:to>
      <xdr:col>6</xdr:col>
      <xdr:colOff>38100</xdr:colOff>
      <xdr:row>59</xdr:row>
      <xdr:rowOff>60415</xdr:rowOff>
    </xdr:to>
    <xdr:sp macro="" textlink="">
      <xdr:nvSpPr>
        <xdr:cNvPr id="132" name="フローチャート: 判断 131"/>
        <xdr:cNvSpPr/>
      </xdr:nvSpPr>
      <xdr:spPr>
        <a:xfrm>
          <a:off x="1079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51542</xdr:rowOff>
    </xdr:from>
    <xdr:ext cx="534377" cy="259045"/>
    <xdr:sp macro="" textlink="">
      <xdr:nvSpPr>
        <xdr:cNvPr id="133" name="テキスト ボックス 132"/>
        <xdr:cNvSpPr txBox="1"/>
      </xdr:nvSpPr>
      <xdr:spPr>
        <a:xfrm>
          <a:off x="863111" y="101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112880</xdr:rowOff>
    </xdr:from>
    <xdr:to>
      <xdr:col>24</xdr:col>
      <xdr:colOff>114300</xdr:colOff>
      <xdr:row>59</xdr:row>
      <xdr:rowOff>43030</xdr:rowOff>
    </xdr:to>
    <xdr:sp macro="" textlink="">
      <xdr:nvSpPr>
        <xdr:cNvPr id="139" name="楕円 138"/>
        <xdr:cNvSpPr/>
      </xdr:nvSpPr>
      <xdr:spPr>
        <a:xfrm>
          <a:off x="4584700" y="100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119848</xdr:rowOff>
    </xdr:from>
    <xdr:to>
      <xdr:col>20</xdr:col>
      <xdr:colOff>38100</xdr:colOff>
      <xdr:row>59</xdr:row>
      <xdr:rowOff>49998</xdr:rowOff>
    </xdr:to>
    <xdr:sp macro="" textlink="">
      <xdr:nvSpPr>
        <xdr:cNvPr id="141" name="楕円 140"/>
        <xdr:cNvSpPr/>
      </xdr:nvSpPr>
      <xdr:spPr>
        <a:xfrm>
          <a:off x="3746500" y="100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41125</xdr:rowOff>
    </xdr:from>
    <xdr:ext cx="534377" cy="259045"/>
    <xdr:sp macro="" textlink="">
      <xdr:nvSpPr>
        <xdr:cNvPr id="142" name="テキスト ボックス 141"/>
        <xdr:cNvSpPr txBox="1"/>
      </xdr:nvSpPr>
      <xdr:spPr>
        <a:xfrm>
          <a:off x="3530111" y="1015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123894</xdr:rowOff>
    </xdr:from>
    <xdr:to>
      <xdr:col>15</xdr:col>
      <xdr:colOff>101600</xdr:colOff>
      <xdr:row>59</xdr:row>
      <xdr:rowOff>54044</xdr:rowOff>
    </xdr:to>
    <xdr:sp macro="" textlink="">
      <xdr:nvSpPr>
        <xdr:cNvPr id="143" name="楕円 142"/>
        <xdr:cNvSpPr/>
      </xdr:nvSpPr>
      <xdr:spPr>
        <a:xfrm>
          <a:off x="2857500" y="100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45171</xdr:rowOff>
    </xdr:from>
    <xdr:ext cx="534377" cy="259045"/>
    <xdr:sp macro="" textlink="">
      <xdr:nvSpPr>
        <xdr:cNvPr id="144" name="テキスト ボックス 143"/>
        <xdr:cNvSpPr txBox="1"/>
      </xdr:nvSpPr>
      <xdr:spPr>
        <a:xfrm>
          <a:off x="2641111" y="1016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116391</xdr:rowOff>
    </xdr:from>
    <xdr:to>
      <xdr:col>10</xdr:col>
      <xdr:colOff>165100</xdr:colOff>
      <xdr:row>59</xdr:row>
      <xdr:rowOff>46541</xdr:rowOff>
    </xdr:to>
    <xdr:sp macro="" textlink="">
      <xdr:nvSpPr>
        <xdr:cNvPr id="145" name="楕円 144"/>
        <xdr:cNvSpPr/>
      </xdr:nvSpPr>
      <xdr:spPr>
        <a:xfrm>
          <a:off x="1968500" y="100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37668</xdr:rowOff>
    </xdr:from>
    <xdr:ext cx="534377" cy="259045"/>
    <xdr:sp macro="" textlink="">
      <xdr:nvSpPr>
        <xdr:cNvPr id="146" name="テキスト ボックス 145"/>
        <xdr:cNvSpPr txBox="1"/>
      </xdr:nvSpPr>
      <xdr:spPr>
        <a:xfrm>
          <a:off x="1752111" y="101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58234</xdr:rowOff>
    </xdr:from>
    <xdr:to>
      <xdr:col>6</xdr:col>
      <xdr:colOff>38100</xdr:colOff>
      <xdr:row>58</xdr:row>
      <xdr:rowOff>159834</xdr:rowOff>
    </xdr:to>
    <xdr:sp macro="" textlink="">
      <xdr:nvSpPr>
        <xdr:cNvPr id="147" name="楕円 146"/>
        <xdr:cNvSpPr/>
      </xdr:nvSpPr>
      <xdr:spPr>
        <a:xfrm>
          <a:off x="1079500" y="100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4911</xdr:rowOff>
    </xdr:from>
    <xdr:ext cx="534377" cy="259045"/>
    <xdr:sp macro="" textlink="">
      <xdr:nvSpPr>
        <xdr:cNvPr id="148" name="テキスト ボックス 147"/>
        <xdr:cNvSpPr txBox="1"/>
      </xdr:nvSpPr>
      <xdr:spPr>
        <a:xfrm>
          <a:off x="863111" y="977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102439</xdr:rowOff>
    </xdr:from>
    <xdr:to>
      <xdr:col>24</xdr:col>
      <xdr:colOff>63500</xdr:colOff>
      <xdr:row>78</xdr:row>
      <xdr:rowOff>119393</xdr:rowOff>
    </xdr:to>
    <xdr:cxnSp macro="">
      <xdr:nvCxnSpPr>
        <xdr:cNvPr id="177" name="直線コネクタ 176"/>
        <xdr:cNvCxnSpPr/>
      </xdr:nvCxnSpPr>
      <xdr:spPr>
        <a:xfrm>
          <a:off x="3797300" y="13475539"/>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99809</xdr:rowOff>
    </xdr:from>
    <xdr:to>
      <xdr:col>19</xdr:col>
      <xdr:colOff>177800</xdr:colOff>
      <xdr:row>78</xdr:row>
      <xdr:rowOff>102439</xdr:rowOff>
    </xdr:to>
    <xdr:cxnSp macro="">
      <xdr:nvCxnSpPr>
        <xdr:cNvPr id="180" name="直線コネクタ 179"/>
        <xdr:cNvCxnSpPr/>
      </xdr:nvCxnSpPr>
      <xdr:spPr>
        <a:xfrm>
          <a:off x="2908300" y="13472909"/>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99809</xdr:rowOff>
    </xdr:from>
    <xdr:to>
      <xdr:col>15</xdr:col>
      <xdr:colOff>50800</xdr:colOff>
      <xdr:row>78</xdr:row>
      <xdr:rowOff>118287</xdr:rowOff>
    </xdr:to>
    <xdr:cxnSp macro="">
      <xdr:nvCxnSpPr>
        <xdr:cNvPr id="183" name="直線コネクタ 182"/>
        <xdr:cNvCxnSpPr/>
      </xdr:nvCxnSpPr>
      <xdr:spPr>
        <a:xfrm flipV="1">
          <a:off x="2019300" y="13472909"/>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118287</xdr:rowOff>
    </xdr:from>
    <xdr:to>
      <xdr:col>10</xdr:col>
      <xdr:colOff>114300</xdr:colOff>
      <xdr:row>78</xdr:row>
      <xdr:rowOff>127775</xdr:rowOff>
    </xdr:to>
    <xdr:cxnSp macro="">
      <xdr:nvCxnSpPr>
        <xdr:cNvPr id="186" name="直線コネクタ 185"/>
        <xdr:cNvCxnSpPr/>
      </xdr:nvCxnSpPr>
      <xdr:spPr>
        <a:xfrm flipV="1">
          <a:off x="1130300" y="13491387"/>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22606</xdr:rowOff>
    </xdr:from>
    <xdr:to>
      <xdr:col>6</xdr:col>
      <xdr:colOff>38100</xdr:colOff>
      <xdr:row>78</xdr:row>
      <xdr:rowOff>124206</xdr:rowOff>
    </xdr:to>
    <xdr:sp macro="" textlink="">
      <xdr:nvSpPr>
        <xdr:cNvPr id="189" name="フローチャート: 判断 188"/>
        <xdr:cNvSpPr/>
      </xdr:nvSpPr>
      <xdr:spPr>
        <a:xfrm>
          <a:off x="1079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140733</xdr:rowOff>
    </xdr:from>
    <xdr:ext cx="469744" cy="259045"/>
    <xdr:sp macro="" textlink="">
      <xdr:nvSpPr>
        <xdr:cNvPr id="190" name="テキスト ボックス 189"/>
        <xdr:cNvSpPr txBox="1"/>
      </xdr:nvSpPr>
      <xdr:spPr>
        <a:xfrm>
          <a:off x="895428"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68593</xdr:rowOff>
    </xdr:from>
    <xdr:to>
      <xdr:col>24</xdr:col>
      <xdr:colOff>114300</xdr:colOff>
      <xdr:row>78</xdr:row>
      <xdr:rowOff>170193</xdr:rowOff>
    </xdr:to>
    <xdr:sp macro="" textlink="">
      <xdr:nvSpPr>
        <xdr:cNvPr id="196" name="楕円 195"/>
        <xdr:cNvSpPr/>
      </xdr:nvSpPr>
      <xdr:spPr>
        <a:xfrm>
          <a:off x="45847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154970</xdr:rowOff>
    </xdr:from>
    <xdr:ext cx="469744" cy="259045"/>
    <xdr:sp macro="" textlink="">
      <xdr:nvSpPr>
        <xdr:cNvPr id="197" name="維持補修費該当値テキスト"/>
        <xdr:cNvSpPr txBox="1"/>
      </xdr:nvSpPr>
      <xdr:spPr>
        <a:xfrm>
          <a:off x="4686300" y="1335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51639</xdr:rowOff>
    </xdr:from>
    <xdr:to>
      <xdr:col>20</xdr:col>
      <xdr:colOff>38100</xdr:colOff>
      <xdr:row>78</xdr:row>
      <xdr:rowOff>153239</xdr:rowOff>
    </xdr:to>
    <xdr:sp macro="" textlink="">
      <xdr:nvSpPr>
        <xdr:cNvPr id="198" name="楕円 197"/>
        <xdr:cNvSpPr/>
      </xdr:nvSpPr>
      <xdr:spPr>
        <a:xfrm>
          <a:off x="3746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144366</xdr:rowOff>
    </xdr:from>
    <xdr:ext cx="469744" cy="259045"/>
    <xdr:sp macro="" textlink="">
      <xdr:nvSpPr>
        <xdr:cNvPr id="199" name="テキスト ボックス 198"/>
        <xdr:cNvSpPr txBox="1"/>
      </xdr:nvSpPr>
      <xdr:spPr>
        <a:xfrm>
          <a:off x="3562428" y="135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49009</xdr:rowOff>
    </xdr:from>
    <xdr:to>
      <xdr:col>15</xdr:col>
      <xdr:colOff>101600</xdr:colOff>
      <xdr:row>78</xdr:row>
      <xdr:rowOff>150609</xdr:rowOff>
    </xdr:to>
    <xdr:sp macro="" textlink="">
      <xdr:nvSpPr>
        <xdr:cNvPr id="200" name="楕円 199"/>
        <xdr:cNvSpPr/>
      </xdr:nvSpPr>
      <xdr:spPr>
        <a:xfrm>
          <a:off x="2857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141736</xdr:rowOff>
    </xdr:from>
    <xdr:ext cx="469744" cy="259045"/>
    <xdr:sp macro="" textlink="">
      <xdr:nvSpPr>
        <xdr:cNvPr id="201" name="テキスト ボックス 200"/>
        <xdr:cNvSpPr txBox="1"/>
      </xdr:nvSpPr>
      <xdr:spPr>
        <a:xfrm>
          <a:off x="2673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67487</xdr:rowOff>
    </xdr:from>
    <xdr:to>
      <xdr:col>10</xdr:col>
      <xdr:colOff>165100</xdr:colOff>
      <xdr:row>78</xdr:row>
      <xdr:rowOff>169087</xdr:rowOff>
    </xdr:to>
    <xdr:sp macro="" textlink="">
      <xdr:nvSpPr>
        <xdr:cNvPr id="202" name="楕円 201"/>
        <xdr:cNvSpPr/>
      </xdr:nvSpPr>
      <xdr:spPr>
        <a:xfrm>
          <a:off x="1968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160214</xdr:rowOff>
    </xdr:from>
    <xdr:ext cx="469744" cy="259045"/>
    <xdr:sp macro="" textlink="">
      <xdr:nvSpPr>
        <xdr:cNvPr id="203" name="テキスト ボックス 202"/>
        <xdr:cNvSpPr txBox="1"/>
      </xdr:nvSpPr>
      <xdr:spPr>
        <a:xfrm>
          <a:off x="1784428"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76975</xdr:rowOff>
    </xdr:from>
    <xdr:to>
      <xdr:col>6</xdr:col>
      <xdr:colOff>38100</xdr:colOff>
      <xdr:row>79</xdr:row>
      <xdr:rowOff>7125</xdr:rowOff>
    </xdr:to>
    <xdr:sp macro="" textlink="">
      <xdr:nvSpPr>
        <xdr:cNvPr id="204" name="楕円 203"/>
        <xdr:cNvSpPr/>
      </xdr:nvSpPr>
      <xdr:spPr>
        <a:xfrm>
          <a:off x="1079500" y="134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169702</xdr:rowOff>
    </xdr:from>
    <xdr:ext cx="469744" cy="259045"/>
    <xdr:sp macro="" textlink="">
      <xdr:nvSpPr>
        <xdr:cNvPr id="205" name="テキスト ボックス 204"/>
        <xdr:cNvSpPr txBox="1"/>
      </xdr:nvSpPr>
      <xdr:spPr>
        <a:xfrm>
          <a:off x="895428" y="135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142362</xdr:rowOff>
    </xdr:from>
    <xdr:to>
      <xdr:col>24</xdr:col>
      <xdr:colOff>63500</xdr:colOff>
      <xdr:row>96</xdr:row>
      <xdr:rowOff>149431</xdr:rowOff>
    </xdr:to>
    <xdr:cxnSp macro="">
      <xdr:nvCxnSpPr>
        <xdr:cNvPr id="237" name="直線コネクタ 236"/>
        <xdr:cNvCxnSpPr/>
      </xdr:nvCxnSpPr>
      <xdr:spPr>
        <a:xfrm>
          <a:off x="3797300" y="16601562"/>
          <a:ext cx="8382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112545</xdr:rowOff>
    </xdr:from>
    <xdr:to>
      <xdr:col>19</xdr:col>
      <xdr:colOff>177800</xdr:colOff>
      <xdr:row>96</xdr:row>
      <xdr:rowOff>142362</xdr:rowOff>
    </xdr:to>
    <xdr:cxnSp macro="">
      <xdr:nvCxnSpPr>
        <xdr:cNvPr id="240" name="直線コネクタ 239"/>
        <xdr:cNvCxnSpPr/>
      </xdr:nvCxnSpPr>
      <xdr:spPr>
        <a:xfrm>
          <a:off x="2908300" y="16571745"/>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112545</xdr:rowOff>
    </xdr:from>
    <xdr:to>
      <xdr:col>15</xdr:col>
      <xdr:colOff>50800</xdr:colOff>
      <xdr:row>97</xdr:row>
      <xdr:rowOff>35736</xdr:rowOff>
    </xdr:to>
    <xdr:cxnSp macro="">
      <xdr:nvCxnSpPr>
        <xdr:cNvPr id="243" name="直線コネクタ 242"/>
        <xdr:cNvCxnSpPr/>
      </xdr:nvCxnSpPr>
      <xdr:spPr>
        <a:xfrm flipV="1">
          <a:off x="2019300" y="16571745"/>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35736</xdr:rowOff>
    </xdr:from>
    <xdr:to>
      <xdr:col>10</xdr:col>
      <xdr:colOff>114300</xdr:colOff>
      <xdr:row>97</xdr:row>
      <xdr:rowOff>147651</xdr:rowOff>
    </xdr:to>
    <xdr:cxnSp macro="">
      <xdr:nvCxnSpPr>
        <xdr:cNvPr id="246" name="直線コネクタ 245"/>
        <xdr:cNvCxnSpPr/>
      </xdr:nvCxnSpPr>
      <xdr:spPr>
        <a:xfrm flipV="1">
          <a:off x="1130300" y="16666386"/>
          <a:ext cx="8890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138654</xdr:rowOff>
    </xdr:from>
    <xdr:to>
      <xdr:col>6</xdr:col>
      <xdr:colOff>38100</xdr:colOff>
      <xdr:row>96</xdr:row>
      <xdr:rowOff>68804</xdr:rowOff>
    </xdr:to>
    <xdr:sp macro="" textlink="">
      <xdr:nvSpPr>
        <xdr:cNvPr id="249" name="フローチャート: 判断 248"/>
        <xdr:cNvSpPr/>
      </xdr:nvSpPr>
      <xdr:spPr>
        <a:xfrm>
          <a:off x="1079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85331</xdr:rowOff>
    </xdr:from>
    <xdr:ext cx="534377" cy="259045"/>
    <xdr:sp macro="" textlink="">
      <xdr:nvSpPr>
        <xdr:cNvPr id="250" name="テキスト ボックス 249"/>
        <xdr:cNvSpPr txBox="1"/>
      </xdr:nvSpPr>
      <xdr:spPr>
        <a:xfrm>
          <a:off x="863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98631</xdr:rowOff>
    </xdr:from>
    <xdr:to>
      <xdr:col>24</xdr:col>
      <xdr:colOff>114300</xdr:colOff>
      <xdr:row>97</xdr:row>
      <xdr:rowOff>28781</xdr:rowOff>
    </xdr:to>
    <xdr:sp macro="" textlink="">
      <xdr:nvSpPr>
        <xdr:cNvPr id="256" name="楕円 255"/>
        <xdr:cNvSpPr/>
      </xdr:nvSpPr>
      <xdr:spPr>
        <a:xfrm>
          <a:off x="4584700" y="165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77058</xdr:rowOff>
    </xdr:from>
    <xdr:ext cx="534377" cy="259045"/>
    <xdr:sp macro="" textlink="">
      <xdr:nvSpPr>
        <xdr:cNvPr id="257" name="扶助費該当値テキスト"/>
        <xdr:cNvSpPr txBox="1"/>
      </xdr:nvSpPr>
      <xdr:spPr>
        <a:xfrm>
          <a:off x="4686300" y="1653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91562</xdr:rowOff>
    </xdr:from>
    <xdr:to>
      <xdr:col>20</xdr:col>
      <xdr:colOff>38100</xdr:colOff>
      <xdr:row>97</xdr:row>
      <xdr:rowOff>21712</xdr:rowOff>
    </xdr:to>
    <xdr:sp macro="" textlink="">
      <xdr:nvSpPr>
        <xdr:cNvPr id="258" name="楕円 257"/>
        <xdr:cNvSpPr/>
      </xdr:nvSpPr>
      <xdr:spPr>
        <a:xfrm>
          <a:off x="3746500" y="16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12839</xdr:rowOff>
    </xdr:from>
    <xdr:ext cx="534377" cy="259045"/>
    <xdr:sp macro="" textlink="">
      <xdr:nvSpPr>
        <xdr:cNvPr id="259" name="テキスト ボックス 258"/>
        <xdr:cNvSpPr txBox="1"/>
      </xdr:nvSpPr>
      <xdr:spPr>
        <a:xfrm>
          <a:off x="3530111" y="166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61745</xdr:rowOff>
    </xdr:from>
    <xdr:to>
      <xdr:col>15</xdr:col>
      <xdr:colOff>101600</xdr:colOff>
      <xdr:row>96</xdr:row>
      <xdr:rowOff>163345</xdr:rowOff>
    </xdr:to>
    <xdr:sp macro="" textlink="">
      <xdr:nvSpPr>
        <xdr:cNvPr id="260" name="楕円 259"/>
        <xdr:cNvSpPr/>
      </xdr:nvSpPr>
      <xdr:spPr>
        <a:xfrm>
          <a:off x="2857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154472</xdr:rowOff>
    </xdr:from>
    <xdr:ext cx="534377" cy="259045"/>
    <xdr:sp macro="" textlink="">
      <xdr:nvSpPr>
        <xdr:cNvPr id="261" name="テキスト ボックス 260"/>
        <xdr:cNvSpPr txBox="1"/>
      </xdr:nvSpPr>
      <xdr:spPr>
        <a:xfrm>
          <a:off x="2641111" y="166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156386</xdr:rowOff>
    </xdr:from>
    <xdr:to>
      <xdr:col>10</xdr:col>
      <xdr:colOff>165100</xdr:colOff>
      <xdr:row>97</xdr:row>
      <xdr:rowOff>86536</xdr:rowOff>
    </xdr:to>
    <xdr:sp macro="" textlink="">
      <xdr:nvSpPr>
        <xdr:cNvPr id="262" name="楕円 261"/>
        <xdr:cNvSpPr/>
      </xdr:nvSpPr>
      <xdr:spPr>
        <a:xfrm>
          <a:off x="19685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77663</xdr:rowOff>
    </xdr:from>
    <xdr:ext cx="534377" cy="259045"/>
    <xdr:sp macro="" textlink="">
      <xdr:nvSpPr>
        <xdr:cNvPr id="263" name="テキスト ボックス 262"/>
        <xdr:cNvSpPr txBox="1"/>
      </xdr:nvSpPr>
      <xdr:spPr>
        <a:xfrm>
          <a:off x="1752111" y="167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96851</xdr:rowOff>
    </xdr:from>
    <xdr:to>
      <xdr:col>6</xdr:col>
      <xdr:colOff>38100</xdr:colOff>
      <xdr:row>98</xdr:row>
      <xdr:rowOff>27001</xdr:rowOff>
    </xdr:to>
    <xdr:sp macro="" textlink="">
      <xdr:nvSpPr>
        <xdr:cNvPr id="264" name="楕円 263"/>
        <xdr:cNvSpPr/>
      </xdr:nvSpPr>
      <xdr:spPr>
        <a:xfrm>
          <a:off x="1079500" y="167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18128</xdr:rowOff>
    </xdr:from>
    <xdr:ext cx="534377" cy="259045"/>
    <xdr:sp macro="" textlink="">
      <xdr:nvSpPr>
        <xdr:cNvPr id="265" name="テキスト ボックス 264"/>
        <xdr:cNvSpPr txBox="1"/>
      </xdr:nvSpPr>
      <xdr:spPr>
        <a:xfrm>
          <a:off x="863111" y="168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112916</xdr:rowOff>
    </xdr:from>
    <xdr:to>
      <xdr:col>55</xdr:col>
      <xdr:colOff>0</xdr:colOff>
      <xdr:row>36</xdr:row>
      <xdr:rowOff>161874</xdr:rowOff>
    </xdr:to>
    <xdr:cxnSp macro="">
      <xdr:nvCxnSpPr>
        <xdr:cNvPr id="294" name="直線コネクタ 293"/>
        <xdr:cNvCxnSpPr/>
      </xdr:nvCxnSpPr>
      <xdr:spPr>
        <a:xfrm flipV="1">
          <a:off x="9639300" y="5427866"/>
          <a:ext cx="838200" cy="90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128491</xdr:rowOff>
    </xdr:from>
    <xdr:to>
      <xdr:col>50</xdr:col>
      <xdr:colOff>114300</xdr:colOff>
      <xdr:row>36</xdr:row>
      <xdr:rowOff>161874</xdr:rowOff>
    </xdr:to>
    <xdr:cxnSp macro="">
      <xdr:nvCxnSpPr>
        <xdr:cNvPr id="297" name="直線コネクタ 296"/>
        <xdr:cNvCxnSpPr/>
      </xdr:nvCxnSpPr>
      <xdr:spPr>
        <a:xfrm>
          <a:off x="8750300" y="6300691"/>
          <a:ext cx="889000" cy="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107780</xdr:rowOff>
    </xdr:from>
    <xdr:to>
      <xdr:col>45</xdr:col>
      <xdr:colOff>177800</xdr:colOff>
      <xdr:row>36</xdr:row>
      <xdr:rowOff>128491</xdr:rowOff>
    </xdr:to>
    <xdr:cxnSp macro="">
      <xdr:nvCxnSpPr>
        <xdr:cNvPr id="300" name="直線コネクタ 299"/>
        <xdr:cNvCxnSpPr/>
      </xdr:nvCxnSpPr>
      <xdr:spPr>
        <a:xfrm>
          <a:off x="7861300" y="6108530"/>
          <a:ext cx="889000" cy="19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107780</xdr:rowOff>
    </xdr:from>
    <xdr:to>
      <xdr:col>41</xdr:col>
      <xdr:colOff>50800</xdr:colOff>
      <xdr:row>36</xdr:row>
      <xdr:rowOff>89842</xdr:rowOff>
    </xdr:to>
    <xdr:cxnSp macro="">
      <xdr:nvCxnSpPr>
        <xdr:cNvPr id="303" name="直線コネクタ 302"/>
        <xdr:cNvCxnSpPr/>
      </xdr:nvCxnSpPr>
      <xdr:spPr>
        <a:xfrm flipV="1">
          <a:off x="6972300" y="6108530"/>
          <a:ext cx="889000" cy="1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29883</xdr:rowOff>
    </xdr:from>
    <xdr:to>
      <xdr:col>36</xdr:col>
      <xdr:colOff>165100</xdr:colOff>
      <xdr:row>37</xdr:row>
      <xdr:rowOff>131483</xdr:rowOff>
    </xdr:to>
    <xdr:sp macro="" textlink="">
      <xdr:nvSpPr>
        <xdr:cNvPr id="306" name="フローチャート: 判断 305"/>
        <xdr:cNvSpPr/>
      </xdr:nvSpPr>
      <xdr:spPr>
        <a:xfrm>
          <a:off x="6921500" y="6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122610</xdr:rowOff>
    </xdr:from>
    <xdr:ext cx="534377" cy="259045"/>
    <xdr:sp macro="" textlink="">
      <xdr:nvSpPr>
        <xdr:cNvPr id="307" name="テキスト ボックス 306"/>
        <xdr:cNvSpPr txBox="1"/>
      </xdr:nvSpPr>
      <xdr:spPr>
        <a:xfrm>
          <a:off x="6705111" y="64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62116</xdr:rowOff>
    </xdr:from>
    <xdr:to>
      <xdr:col>55</xdr:col>
      <xdr:colOff>50800</xdr:colOff>
      <xdr:row>31</xdr:row>
      <xdr:rowOff>163716</xdr:rowOff>
    </xdr:to>
    <xdr:sp macro="" textlink="">
      <xdr:nvSpPr>
        <xdr:cNvPr id="313" name="楕円 312"/>
        <xdr:cNvSpPr/>
      </xdr:nvSpPr>
      <xdr:spPr>
        <a:xfrm>
          <a:off x="10426700" y="53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15143</xdr:rowOff>
    </xdr:from>
    <xdr:ext cx="599010" cy="259045"/>
    <xdr:sp macro="" textlink="">
      <xdr:nvSpPr>
        <xdr:cNvPr id="314" name="補助費等該当値テキスト"/>
        <xdr:cNvSpPr txBox="1"/>
      </xdr:nvSpPr>
      <xdr:spPr>
        <a:xfrm>
          <a:off x="10528300" y="533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111074</xdr:rowOff>
    </xdr:from>
    <xdr:to>
      <xdr:col>50</xdr:col>
      <xdr:colOff>165100</xdr:colOff>
      <xdr:row>37</xdr:row>
      <xdr:rowOff>41224</xdr:rowOff>
    </xdr:to>
    <xdr:sp macro="" textlink="">
      <xdr:nvSpPr>
        <xdr:cNvPr id="315" name="楕円 314"/>
        <xdr:cNvSpPr/>
      </xdr:nvSpPr>
      <xdr:spPr>
        <a:xfrm>
          <a:off x="9588500" y="62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32351</xdr:rowOff>
    </xdr:from>
    <xdr:ext cx="534377" cy="259045"/>
    <xdr:sp macro="" textlink="">
      <xdr:nvSpPr>
        <xdr:cNvPr id="316" name="テキスト ボックス 315"/>
        <xdr:cNvSpPr txBox="1"/>
      </xdr:nvSpPr>
      <xdr:spPr>
        <a:xfrm>
          <a:off x="9372111" y="63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77691</xdr:rowOff>
    </xdr:from>
    <xdr:to>
      <xdr:col>46</xdr:col>
      <xdr:colOff>38100</xdr:colOff>
      <xdr:row>37</xdr:row>
      <xdr:rowOff>7841</xdr:rowOff>
    </xdr:to>
    <xdr:sp macro="" textlink="">
      <xdr:nvSpPr>
        <xdr:cNvPr id="317" name="楕円 316"/>
        <xdr:cNvSpPr/>
      </xdr:nvSpPr>
      <xdr:spPr>
        <a:xfrm>
          <a:off x="8699500" y="62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170418</xdr:rowOff>
    </xdr:from>
    <xdr:ext cx="534377" cy="259045"/>
    <xdr:sp macro="" textlink="">
      <xdr:nvSpPr>
        <xdr:cNvPr id="318" name="テキスト ボックス 317"/>
        <xdr:cNvSpPr txBox="1"/>
      </xdr:nvSpPr>
      <xdr:spPr>
        <a:xfrm>
          <a:off x="8483111" y="63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56980</xdr:rowOff>
    </xdr:from>
    <xdr:to>
      <xdr:col>41</xdr:col>
      <xdr:colOff>101600</xdr:colOff>
      <xdr:row>35</xdr:row>
      <xdr:rowOff>158580</xdr:rowOff>
    </xdr:to>
    <xdr:sp macro="" textlink="">
      <xdr:nvSpPr>
        <xdr:cNvPr id="319" name="楕円 318"/>
        <xdr:cNvSpPr/>
      </xdr:nvSpPr>
      <xdr:spPr>
        <a:xfrm>
          <a:off x="7810500" y="60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3657</xdr:rowOff>
    </xdr:from>
    <xdr:ext cx="534377" cy="259045"/>
    <xdr:sp macro="" textlink="">
      <xdr:nvSpPr>
        <xdr:cNvPr id="320" name="テキスト ボックス 319"/>
        <xdr:cNvSpPr txBox="1"/>
      </xdr:nvSpPr>
      <xdr:spPr>
        <a:xfrm>
          <a:off x="7594111" y="58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39042</xdr:rowOff>
    </xdr:from>
    <xdr:to>
      <xdr:col>36</xdr:col>
      <xdr:colOff>165100</xdr:colOff>
      <xdr:row>36</xdr:row>
      <xdr:rowOff>140642</xdr:rowOff>
    </xdr:to>
    <xdr:sp macro="" textlink="">
      <xdr:nvSpPr>
        <xdr:cNvPr id="321" name="楕円 320"/>
        <xdr:cNvSpPr/>
      </xdr:nvSpPr>
      <xdr:spPr>
        <a:xfrm>
          <a:off x="6921500" y="62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157169</xdr:rowOff>
    </xdr:from>
    <xdr:ext cx="534377" cy="259045"/>
    <xdr:sp macro="" textlink="">
      <xdr:nvSpPr>
        <xdr:cNvPr id="322" name="テキスト ボックス 321"/>
        <xdr:cNvSpPr txBox="1"/>
      </xdr:nvSpPr>
      <xdr:spPr>
        <a:xfrm>
          <a:off x="6705111" y="598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71565</xdr:rowOff>
    </xdr:from>
    <xdr:to>
      <xdr:col>54</xdr:col>
      <xdr:colOff>189865</xdr:colOff>
      <xdr:row>59</xdr:row>
      <xdr:rowOff>12435</xdr:rowOff>
    </xdr:to>
    <xdr:cxnSp macro="">
      <xdr:nvCxnSpPr>
        <xdr:cNvPr id="346" name="直線コネクタ 345"/>
        <xdr:cNvCxnSpPr/>
      </xdr:nvCxnSpPr>
      <xdr:spPr>
        <a:xfrm flipV="1">
          <a:off x="10475595" y="9158415"/>
          <a:ext cx="1270" cy="9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16262</xdr:rowOff>
    </xdr:from>
    <xdr:ext cx="469744" cy="259045"/>
    <xdr:sp macro="" textlink="">
      <xdr:nvSpPr>
        <xdr:cNvPr id="347" name="普通建設事業費最小値テキスト"/>
        <xdr:cNvSpPr txBox="1"/>
      </xdr:nvSpPr>
      <xdr:spPr>
        <a:xfrm>
          <a:off x="10528300" y="101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12435</xdr:rowOff>
    </xdr:from>
    <xdr:to>
      <xdr:col>55</xdr:col>
      <xdr:colOff>88900</xdr:colOff>
      <xdr:row>59</xdr:row>
      <xdr:rowOff>12435</xdr:rowOff>
    </xdr:to>
    <xdr:cxnSp macro="">
      <xdr:nvCxnSpPr>
        <xdr:cNvPr id="348" name="直線コネクタ 347"/>
        <xdr:cNvCxnSpPr/>
      </xdr:nvCxnSpPr>
      <xdr:spPr>
        <a:xfrm>
          <a:off x="10388600" y="1012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18242</xdr:rowOff>
    </xdr:from>
    <xdr:ext cx="599010" cy="259045"/>
    <xdr:sp macro="" textlink="">
      <xdr:nvSpPr>
        <xdr:cNvPr id="349" name="普通建設事業費最大値テキスト"/>
        <xdr:cNvSpPr txBox="1"/>
      </xdr:nvSpPr>
      <xdr:spPr>
        <a:xfrm>
          <a:off x="10528300" y="893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71565</xdr:rowOff>
    </xdr:from>
    <xdr:to>
      <xdr:col>55</xdr:col>
      <xdr:colOff>88900</xdr:colOff>
      <xdr:row>53</xdr:row>
      <xdr:rowOff>71565</xdr:rowOff>
    </xdr:to>
    <xdr:cxnSp macro="">
      <xdr:nvCxnSpPr>
        <xdr:cNvPr id="350" name="直線コネクタ 349"/>
        <xdr:cNvCxnSpPr/>
      </xdr:nvCxnSpPr>
      <xdr:spPr>
        <a:xfrm>
          <a:off x="10388600" y="915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91671</xdr:rowOff>
    </xdr:from>
    <xdr:to>
      <xdr:col>55</xdr:col>
      <xdr:colOff>0</xdr:colOff>
      <xdr:row>56</xdr:row>
      <xdr:rowOff>103330</xdr:rowOff>
    </xdr:to>
    <xdr:cxnSp macro="">
      <xdr:nvCxnSpPr>
        <xdr:cNvPr id="351" name="直線コネクタ 350"/>
        <xdr:cNvCxnSpPr/>
      </xdr:nvCxnSpPr>
      <xdr:spPr>
        <a:xfrm>
          <a:off x="9639300" y="9692871"/>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35037</xdr:rowOff>
    </xdr:from>
    <xdr:ext cx="534377" cy="259045"/>
    <xdr:sp macro="" textlink="">
      <xdr:nvSpPr>
        <xdr:cNvPr id="352" name="普通建設事業費平均値テキスト"/>
        <xdr:cNvSpPr txBox="1"/>
      </xdr:nvSpPr>
      <xdr:spPr>
        <a:xfrm>
          <a:off x="10528300" y="980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56610</xdr:rowOff>
    </xdr:from>
    <xdr:to>
      <xdr:col>55</xdr:col>
      <xdr:colOff>50800</xdr:colOff>
      <xdr:row>57</xdr:row>
      <xdr:rowOff>158210</xdr:rowOff>
    </xdr:to>
    <xdr:sp macro="" textlink="">
      <xdr:nvSpPr>
        <xdr:cNvPr id="353" name="フローチャート: 判断 352"/>
        <xdr:cNvSpPr/>
      </xdr:nvSpPr>
      <xdr:spPr>
        <a:xfrm>
          <a:off x="104267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71489</xdr:rowOff>
    </xdr:from>
    <xdr:to>
      <xdr:col>50</xdr:col>
      <xdr:colOff>114300</xdr:colOff>
      <xdr:row>56</xdr:row>
      <xdr:rowOff>91671</xdr:rowOff>
    </xdr:to>
    <xdr:cxnSp macro="">
      <xdr:nvCxnSpPr>
        <xdr:cNvPr id="354" name="直線コネクタ 353"/>
        <xdr:cNvCxnSpPr/>
      </xdr:nvCxnSpPr>
      <xdr:spPr>
        <a:xfrm>
          <a:off x="8750300" y="9501239"/>
          <a:ext cx="889000" cy="19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79973</xdr:rowOff>
    </xdr:from>
    <xdr:to>
      <xdr:col>50</xdr:col>
      <xdr:colOff>165100</xdr:colOff>
      <xdr:row>58</xdr:row>
      <xdr:rowOff>10123</xdr:rowOff>
    </xdr:to>
    <xdr:sp macro="" textlink="">
      <xdr:nvSpPr>
        <xdr:cNvPr id="355" name="フローチャート: 判断 354"/>
        <xdr:cNvSpPr/>
      </xdr:nvSpPr>
      <xdr:spPr>
        <a:xfrm>
          <a:off x="9588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1250</xdr:rowOff>
    </xdr:from>
    <xdr:ext cx="534377" cy="259045"/>
    <xdr:sp macro="" textlink="">
      <xdr:nvSpPr>
        <xdr:cNvPr id="356" name="テキスト ボックス 355"/>
        <xdr:cNvSpPr txBox="1"/>
      </xdr:nvSpPr>
      <xdr:spPr>
        <a:xfrm>
          <a:off x="9372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61294</xdr:rowOff>
    </xdr:from>
    <xdr:to>
      <xdr:col>45</xdr:col>
      <xdr:colOff>177800</xdr:colOff>
      <xdr:row>55</xdr:row>
      <xdr:rowOff>71489</xdr:rowOff>
    </xdr:to>
    <xdr:cxnSp macro="">
      <xdr:nvCxnSpPr>
        <xdr:cNvPr id="357" name="直線コネクタ 356"/>
        <xdr:cNvCxnSpPr/>
      </xdr:nvCxnSpPr>
      <xdr:spPr>
        <a:xfrm>
          <a:off x="7861300" y="8633794"/>
          <a:ext cx="889000" cy="8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80163</xdr:rowOff>
    </xdr:from>
    <xdr:to>
      <xdr:col>46</xdr:col>
      <xdr:colOff>38100</xdr:colOff>
      <xdr:row>58</xdr:row>
      <xdr:rowOff>10313</xdr:rowOff>
    </xdr:to>
    <xdr:sp macro="" textlink="">
      <xdr:nvSpPr>
        <xdr:cNvPr id="358" name="フローチャート: 判断 357"/>
        <xdr:cNvSpPr/>
      </xdr:nvSpPr>
      <xdr:spPr>
        <a:xfrm>
          <a:off x="8699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1440</xdr:rowOff>
    </xdr:from>
    <xdr:ext cx="534377" cy="259045"/>
    <xdr:sp macro="" textlink="">
      <xdr:nvSpPr>
        <xdr:cNvPr id="359" name="テキスト ボックス 358"/>
        <xdr:cNvSpPr txBox="1"/>
      </xdr:nvSpPr>
      <xdr:spPr>
        <a:xfrm>
          <a:off x="8483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61294</xdr:rowOff>
    </xdr:from>
    <xdr:to>
      <xdr:col>41</xdr:col>
      <xdr:colOff>50800</xdr:colOff>
      <xdr:row>51</xdr:row>
      <xdr:rowOff>169970</xdr:rowOff>
    </xdr:to>
    <xdr:cxnSp macro="">
      <xdr:nvCxnSpPr>
        <xdr:cNvPr id="360" name="直線コネクタ 359"/>
        <xdr:cNvCxnSpPr/>
      </xdr:nvCxnSpPr>
      <xdr:spPr>
        <a:xfrm flipV="1">
          <a:off x="6972300" y="8633794"/>
          <a:ext cx="889000" cy="28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71873</xdr:rowOff>
    </xdr:from>
    <xdr:to>
      <xdr:col>41</xdr:col>
      <xdr:colOff>101600</xdr:colOff>
      <xdr:row>58</xdr:row>
      <xdr:rowOff>2023</xdr:rowOff>
    </xdr:to>
    <xdr:sp macro="" textlink="">
      <xdr:nvSpPr>
        <xdr:cNvPr id="361" name="フローチャート: 判断 360"/>
        <xdr:cNvSpPr/>
      </xdr:nvSpPr>
      <xdr:spPr>
        <a:xfrm>
          <a:off x="7810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164600</xdr:rowOff>
    </xdr:from>
    <xdr:ext cx="534377" cy="259045"/>
    <xdr:sp macro="" textlink="">
      <xdr:nvSpPr>
        <xdr:cNvPr id="362" name="テキスト ボックス 361"/>
        <xdr:cNvSpPr txBox="1"/>
      </xdr:nvSpPr>
      <xdr:spPr>
        <a:xfrm>
          <a:off x="7594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133507</xdr:rowOff>
    </xdr:from>
    <xdr:to>
      <xdr:col>36</xdr:col>
      <xdr:colOff>165100</xdr:colOff>
      <xdr:row>58</xdr:row>
      <xdr:rowOff>63657</xdr:rowOff>
    </xdr:to>
    <xdr:sp macro="" textlink="">
      <xdr:nvSpPr>
        <xdr:cNvPr id="363" name="フローチャート: 判断 362"/>
        <xdr:cNvSpPr/>
      </xdr:nvSpPr>
      <xdr:spPr>
        <a:xfrm>
          <a:off x="6921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54784</xdr:rowOff>
    </xdr:from>
    <xdr:ext cx="534377" cy="259045"/>
    <xdr:sp macro="" textlink="">
      <xdr:nvSpPr>
        <xdr:cNvPr id="364" name="テキスト ボックス 363"/>
        <xdr:cNvSpPr txBox="1"/>
      </xdr:nvSpPr>
      <xdr:spPr>
        <a:xfrm>
          <a:off x="6705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52530</xdr:rowOff>
    </xdr:from>
    <xdr:to>
      <xdr:col>55</xdr:col>
      <xdr:colOff>50800</xdr:colOff>
      <xdr:row>56</xdr:row>
      <xdr:rowOff>154130</xdr:rowOff>
    </xdr:to>
    <xdr:sp macro="" textlink="">
      <xdr:nvSpPr>
        <xdr:cNvPr id="370" name="楕円 369"/>
        <xdr:cNvSpPr/>
      </xdr:nvSpPr>
      <xdr:spPr>
        <a:xfrm>
          <a:off x="10426700" y="96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75407</xdr:rowOff>
    </xdr:from>
    <xdr:ext cx="599010" cy="259045"/>
    <xdr:sp macro="" textlink="">
      <xdr:nvSpPr>
        <xdr:cNvPr id="371" name="普通建設事業費該当値テキスト"/>
        <xdr:cNvSpPr txBox="1"/>
      </xdr:nvSpPr>
      <xdr:spPr>
        <a:xfrm>
          <a:off x="10528300" y="9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40871</xdr:rowOff>
    </xdr:from>
    <xdr:to>
      <xdr:col>50</xdr:col>
      <xdr:colOff>165100</xdr:colOff>
      <xdr:row>56</xdr:row>
      <xdr:rowOff>142471</xdr:rowOff>
    </xdr:to>
    <xdr:sp macro="" textlink="">
      <xdr:nvSpPr>
        <xdr:cNvPr id="372" name="楕円 371"/>
        <xdr:cNvSpPr/>
      </xdr:nvSpPr>
      <xdr:spPr>
        <a:xfrm>
          <a:off x="9588500" y="96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158998</xdr:rowOff>
    </xdr:from>
    <xdr:ext cx="599010" cy="259045"/>
    <xdr:sp macro="" textlink="">
      <xdr:nvSpPr>
        <xdr:cNvPr id="373" name="テキスト ボックス 372"/>
        <xdr:cNvSpPr txBox="1"/>
      </xdr:nvSpPr>
      <xdr:spPr>
        <a:xfrm>
          <a:off x="9339795" y="94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20689</xdr:rowOff>
    </xdr:from>
    <xdr:to>
      <xdr:col>46</xdr:col>
      <xdr:colOff>38100</xdr:colOff>
      <xdr:row>55</xdr:row>
      <xdr:rowOff>122289</xdr:rowOff>
    </xdr:to>
    <xdr:sp macro="" textlink="">
      <xdr:nvSpPr>
        <xdr:cNvPr id="374" name="楕円 373"/>
        <xdr:cNvSpPr/>
      </xdr:nvSpPr>
      <xdr:spPr>
        <a:xfrm>
          <a:off x="8699500" y="9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138816</xdr:rowOff>
    </xdr:from>
    <xdr:ext cx="599010" cy="259045"/>
    <xdr:sp macro="" textlink="">
      <xdr:nvSpPr>
        <xdr:cNvPr id="375" name="テキスト ボックス 374"/>
        <xdr:cNvSpPr txBox="1"/>
      </xdr:nvSpPr>
      <xdr:spPr>
        <a:xfrm>
          <a:off x="8450795" y="922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10494</xdr:rowOff>
    </xdr:from>
    <xdr:to>
      <xdr:col>41</xdr:col>
      <xdr:colOff>101600</xdr:colOff>
      <xdr:row>50</xdr:row>
      <xdr:rowOff>112094</xdr:rowOff>
    </xdr:to>
    <xdr:sp macro="" textlink="">
      <xdr:nvSpPr>
        <xdr:cNvPr id="376" name="楕円 375"/>
        <xdr:cNvSpPr/>
      </xdr:nvSpPr>
      <xdr:spPr>
        <a:xfrm>
          <a:off x="7810500" y="8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128621</xdr:rowOff>
    </xdr:from>
    <xdr:ext cx="599010" cy="259045"/>
    <xdr:sp macro="" textlink="">
      <xdr:nvSpPr>
        <xdr:cNvPr id="377" name="テキスト ボックス 376"/>
        <xdr:cNvSpPr txBox="1"/>
      </xdr:nvSpPr>
      <xdr:spPr>
        <a:xfrm>
          <a:off x="7561795" y="83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119170</xdr:rowOff>
    </xdr:from>
    <xdr:to>
      <xdr:col>36</xdr:col>
      <xdr:colOff>165100</xdr:colOff>
      <xdr:row>52</xdr:row>
      <xdr:rowOff>49320</xdr:rowOff>
    </xdr:to>
    <xdr:sp macro="" textlink="">
      <xdr:nvSpPr>
        <xdr:cNvPr id="378" name="楕円 377"/>
        <xdr:cNvSpPr/>
      </xdr:nvSpPr>
      <xdr:spPr>
        <a:xfrm>
          <a:off x="6921500" y="8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65847</xdr:rowOff>
    </xdr:from>
    <xdr:ext cx="599010" cy="259045"/>
    <xdr:sp macro="" textlink="">
      <xdr:nvSpPr>
        <xdr:cNvPr id="379" name="テキスト ボックス 378"/>
        <xdr:cNvSpPr txBox="1"/>
      </xdr:nvSpPr>
      <xdr:spPr>
        <a:xfrm>
          <a:off x="6672795" y="8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57491</xdr:rowOff>
    </xdr:from>
    <xdr:to>
      <xdr:col>54</xdr:col>
      <xdr:colOff>189865</xdr:colOff>
      <xdr:row>79</xdr:row>
      <xdr:rowOff>44450</xdr:rowOff>
    </xdr:to>
    <xdr:cxnSp macro="">
      <xdr:nvCxnSpPr>
        <xdr:cNvPr id="403" name="直線コネクタ 402"/>
        <xdr:cNvCxnSpPr/>
      </xdr:nvCxnSpPr>
      <xdr:spPr>
        <a:xfrm flipV="1">
          <a:off x="10475595" y="13087691"/>
          <a:ext cx="1270" cy="50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4169</xdr:rowOff>
    </xdr:from>
    <xdr:ext cx="599010" cy="259045"/>
    <xdr:sp macro="" textlink="">
      <xdr:nvSpPr>
        <xdr:cNvPr id="406" name="普通建設事業費 （ うち新規整備　）最大値テキスト"/>
        <xdr:cNvSpPr txBox="1"/>
      </xdr:nvSpPr>
      <xdr:spPr>
        <a:xfrm>
          <a:off x="10528300" y="1286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57491</xdr:rowOff>
    </xdr:from>
    <xdr:to>
      <xdr:col>55</xdr:col>
      <xdr:colOff>88900</xdr:colOff>
      <xdr:row>76</xdr:row>
      <xdr:rowOff>57491</xdr:rowOff>
    </xdr:to>
    <xdr:cxnSp macro="">
      <xdr:nvCxnSpPr>
        <xdr:cNvPr id="407" name="直線コネクタ 406"/>
        <xdr:cNvCxnSpPr/>
      </xdr:nvCxnSpPr>
      <xdr:spPr>
        <a:xfrm>
          <a:off x="10388600" y="13087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143804</xdr:rowOff>
    </xdr:from>
    <xdr:to>
      <xdr:col>55</xdr:col>
      <xdr:colOff>0</xdr:colOff>
      <xdr:row>77</xdr:row>
      <xdr:rowOff>163547</xdr:rowOff>
    </xdr:to>
    <xdr:cxnSp macro="">
      <xdr:nvCxnSpPr>
        <xdr:cNvPr id="408" name="直線コネクタ 407"/>
        <xdr:cNvCxnSpPr/>
      </xdr:nvCxnSpPr>
      <xdr:spPr>
        <a:xfrm>
          <a:off x="9639300" y="13345454"/>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61352</xdr:rowOff>
    </xdr:from>
    <xdr:ext cx="534377" cy="259045"/>
    <xdr:sp macro="" textlink="">
      <xdr:nvSpPr>
        <xdr:cNvPr id="409" name="普通建設事業費 （ うち新規整備　）平均値テキスト"/>
        <xdr:cNvSpPr txBox="1"/>
      </xdr:nvSpPr>
      <xdr:spPr>
        <a:xfrm>
          <a:off x="10528300" y="1343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82925</xdr:rowOff>
    </xdr:from>
    <xdr:to>
      <xdr:col>55</xdr:col>
      <xdr:colOff>50800</xdr:colOff>
      <xdr:row>79</xdr:row>
      <xdr:rowOff>13075</xdr:rowOff>
    </xdr:to>
    <xdr:sp macro="" textlink="">
      <xdr:nvSpPr>
        <xdr:cNvPr id="410" name="フローチャート: 判断 409"/>
        <xdr:cNvSpPr/>
      </xdr:nvSpPr>
      <xdr:spPr>
        <a:xfrm>
          <a:off x="10426700" y="13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49735</xdr:rowOff>
    </xdr:from>
    <xdr:to>
      <xdr:col>50</xdr:col>
      <xdr:colOff>114300</xdr:colOff>
      <xdr:row>77</xdr:row>
      <xdr:rowOff>143804</xdr:rowOff>
    </xdr:to>
    <xdr:cxnSp macro="">
      <xdr:nvCxnSpPr>
        <xdr:cNvPr id="411" name="直線コネクタ 410"/>
        <xdr:cNvCxnSpPr/>
      </xdr:nvCxnSpPr>
      <xdr:spPr>
        <a:xfrm>
          <a:off x="8750300" y="13251385"/>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90196</xdr:rowOff>
    </xdr:from>
    <xdr:to>
      <xdr:col>50</xdr:col>
      <xdr:colOff>165100</xdr:colOff>
      <xdr:row>79</xdr:row>
      <xdr:rowOff>20346</xdr:rowOff>
    </xdr:to>
    <xdr:sp macro="" textlink="">
      <xdr:nvSpPr>
        <xdr:cNvPr id="412" name="フローチャート: 判断 411"/>
        <xdr:cNvSpPr/>
      </xdr:nvSpPr>
      <xdr:spPr>
        <a:xfrm>
          <a:off x="9588500" y="13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11473</xdr:rowOff>
    </xdr:from>
    <xdr:ext cx="534377" cy="259045"/>
    <xdr:sp macro="" textlink="">
      <xdr:nvSpPr>
        <xdr:cNvPr id="413" name="テキスト ボックス 412"/>
        <xdr:cNvSpPr txBox="1"/>
      </xdr:nvSpPr>
      <xdr:spPr>
        <a:xfrm>
          <a:off x="9372111" y="13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95607</xdr:rowOff>
    </xdr:from>
    <xdr:to>
      <xdr:col>45</xdr:col>
      <xdr:colOff>177800</xdr:colOff>
      <xdr:row>77</xdr:row>
      <xdr:rowOff>49735</xdr:rowOff>
    </xdr:to>
    <xdr:cxnSp macro="">
      <xdr:nvCxnSpPr>
        <xdr:cNvPr id="414" name="直線コネクタ 413"/>
        <xdr:cNvCxnSpPr/>
      </xdr:nvCxnSpPr>
      <xdr:spPr>
        <a:xfrm>
          <a:off x="7861300" y="12268557"/>
          <a:ext cx="889000" cy="98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80797</xdr:rowOff>
    </xdr:from>
    <xdr:to>
      <xdr:col>46</xdr:col>
      <xdr:colOff>38100</xdr:colOff>
      <xdr:row>79</xdr:row>
      <xdr:rowOff>10947</xdr:rowOff>
    </xdr:to>
    <xdr:sp macro="" textlink="">
      <xdr:nvSpPr>
        <xdr:cNvPr id="415" name="フローチャート: 判断 414"/>
        <xdr:cNvSpPr/>
      </xdr:nvSpPr>
      <xdr:spPr>
        <a:xfrm>
          <a:off x="8699500" y="134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2074</xdr:rowOff>
    </xdr:from>
    <xdr:ext cx="534377" cy="259045"/>
    <xdr:sp macro="" textlink="">
      <xdr:nvSpPr>
        <xdr:cNvPr id="416" name="テキスト ボックス 415"/>
        <xdr:cNvSpPr txBox="1"/>
      </xdr:nvSpPr>
      <xdr:spPr>
        <a:xfrm>
          <a:off x="8483111" y="135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95607</xdr:rowOff>
    </xdr:from>
    <xdr:to>
      <xdr:col>41</xdr:col>
      <xdr:colOff>50800</xdr:colOff>
      <xdr:row>74</xdr:row>
      <xdr:rowOff>27000</xdr:rowOff>
    </xdr:to>
    <xdr:cxnSp macro="">
      <xdr:nvCxnSpPr>
        <xdr:cNvPr id="417" name="直線コネクタ 416"/>
        <xdr:cNvCxnSpPr/>
      </xdr:nvCxnSpPr>
      <xdr:spPr>
        <a:xfrm flipV="1">
          <a:off x="6972300" y="12268557"/>
          <a:ext cx="889000" cy="4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48594</xdr:rowOff>
    </xdr:from>
    <xdr:to>
      <xdr:col>41</xdr:col>
      <xdr:colOff>101600</xdr:colOff>
      <xdr:row>78</xdr:row>
      <xdr:rowOff>150194</xdr:rowOff>
    </xdr:to>
    <xdr:sp macro="" textlink="">
      <xdr:nvSpPr>
        <xdr:cNvPr id="418" name="フローチャート: 判断 417"/>
        <xdr:cNvSpPr/>
      </xdr:nvSpPr>
      <xdr:spPr>
        <a:xfrm>
          <a:off x="78105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141321</xdr:rowOff>
    </xdr:from>
    <xdr:ext cx="534377" cy="259045"/>
    <xdr:sp macro="" textlink="">
      <xdr:nvSpPr>
        <xdr:cNvPr id="419" name="テキスト ボックス 418"/>
        <xdr:cNvSpPr txBox="1"/>
      </xdr:nvSpPr>
      <xdr:spPr>
        <a:xfrm>
          <a:off x="7594111" y="135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79119</xdr:rowOff>
    </xdr:from>
    <xdr:to>
      <xdr:col>36</xdr:col>
      <xdr:colOff>165100</xdr:colOff>
      <xdr:row>79</xdr:row>
      <xdr:rowOff>9269</xdr:rowOff>
    </xdr:to>
    <xdr:sp macro="" textlink="">
      <xdr:nvSpPr>
        <xdr:cNvPr id="420" name="フローチャート: 判断 419"/>
        <xdr:cNvSpPr/>
      </xdr:nvSpPr>
      <xdr:spPr>
        <a:xfrm>
          <a:off x="6921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396</xdr:rowOff>
    </xdr:from>
    <xdr:ext cx="534377" cy="259045"/>
    <xdr:sp macro="" textlink="">
      <xdr:nvSpPr>
        <xdr:cNvPr id="421" name="テキスト ボックス 420"/>
        <xdr:cNvSpPr txBox="1"/>
      </xdr:nvSpPr>
      <xdr:spPr>
        <a:xfrm>
          <a:off x="6705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112747</xdr:rowOff>
    </xdr:from>
    <xdr:to>
      <xdr:col>55</xdr:col>
      <xdr:colOff>50800</xdr:colOff>
      <xdr:row>78</xdr:row>
      <xdr:rowOff>42897</xdr:rowOff>
    </xdr:to>
    <xdr:sp macro="" textlink="">
      <xdr:nvSpPr>
        <xdr:cNvPr id="427" name="楕円 426"/>
        <xdr:cNvSpPr/>
      </xdr:nvSpPr>
      <xdr:spPr>
        <a:xfrm>
          <a:off x="10426700" y="133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135624</xdr:rowOff>
    </xdr:from>
    <xdr:ext cx="534377" cy="259045"/>
    <xdr:sp macro="" textlink="">
      <xdr:nvSpPr>
        <xdr:cNvPr id="428" name="普通建設事業費 （ うち新規整備　）該当値テキスト"/>
        <xdr:cNvSpPr txBox="1"/>
      </xdr:nvSpPr>
      <xdr:spPr>
        <a:xfrm>
          <a:off x="10528300" y="131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93004</xdr:rowOff>
    </xdr:from>
    <xdr:to>
      <xdr:col>50</xdr:col>
      <xdr:colOff>165100</xdr:colOff>
      <xdr:row>78</xdr:row>
      <xdr:rowOff>23154</xdr:rowOff>
    </xdr:to>
    <xdr:sp macro="" textlink="">
      <xdr:nvSpPr>
        <xdr:cNvPr id="429" name="楕円 428"/>
        <xdr:cNvSpPr/>
      </xdr:nvSpPr>
      <xdr:spPr>
        <a:xfrm>
          <a:off x="9588500" y="132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39681</xdr:rowOff>
    </xdr:from>
    <xdr:ext cx="534377" cy="259045"/>
    <xdr:sp macro="" textlink="">
      <xdr:nvSpPr>
        <xdr:cNvPr id="430" name="テキスト ボックス 429"/>
        <xdr:cNvSpPr txBox="1"/>
      </xdr:nvSpPr>
      <xdr:spPr>
        <a:xfrm>
          <a:off x="9372111" y="130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170385</xdr:rowOff>
    </xdr:from>
    <xdr:to>
      <xdr:col>46</xdr:col>
      <xdr:colOff>38100</xdr:colOff>
      <xdr:row>77</xdr:row>
      <xdr:rowOff>100535</xdr:rowOff>
    </xdr:to>
    <xdr:sp macro="" textlink="">
      <xdr:nvSpPr>
        <xdr:cNvPr id="431" name="楕円 430"/>
        <xdr:cNvSpPr/>
      </xdr:nvSpPr>
      <xdr:spPr>
        <a:xfrm>
          <a:off x="8699500" y="132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117062</xdr:rowOff>
    </xdr:from>
    <xdr:ext cx="534377" cy="259045"/>
    <xdr:sp macro="" textlink="">
      <xdr:nvSpPr>
        <xdr:cNvPr id="432" name="テキスト ボックス 431"/>
        <xdr:cNvSpPr txBox="1"/>
      </xdr:nvSpPr>
      <xdr:spPr>
        <a:xfrm>
          <a:off x="8483111" y="129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44807</xdr:rowOff>
    </xdr:from>
    <xdr:to>
      <xdr:col>41</xdr:col>
      <xdr:colOff>101600</xdr:colOff>
      <xdr:row>71</xdr:row>
      <xdr:rowOff>146407</xdr:rowOff>
    </xdr:to>
    <xdr:sp macro="" textlink="">
      <xdr:nvSpPr>
        <xdr:cNvPr id="433" name="楕円 432"/>
        <xdr:cNvSpPr/>
      </xdr:nvSpPr>
      <xdr:spPr>
        <a:xfrm>
          <a:off x="7810500" y="12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162934</xdr:rowOff>
    </xdr:from>
    <xdr:ext cx="599010" cy="259045"/>
    <xdr:sp macro="" textlink="">
      <xdr:nvSpPr>
        <xdr:cNvPr id="434" name="テキスト ボックス 433"/>
        <xdr:cNvSpPr txBox="1"/>
      </xdr:nvSpPr>
      <xdr:spPr>
        <a:xfrm>
          <a:off x="7561795" y="1199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147650</xdr:rowOff>
    </xdr:from>
    <xdr:to>
      <xdr:col>36</xdr:col>
      <xdr:colOff>165100</xdr:colOff>
      <xdr:row>74</xdr:row>
      <xdr:rowOff>77800</xdr:rowOff>
    </xdr:to>
    <xdr:sp macro="" textlink="">
      <xdr:nvSpPr>
        <xdr:cNvPr id="435" name="楕円 434"/>
        <xdr:cNvSpPr/>
      </xdr:nvSpPr>
      <xdr:spPr>
        <a:xfrm>
          <a:off x="69215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94327</xdr:rowOff>
    </xdr:from>
    <xdr:ext cx="599010" cy="259045"/>
    <xdr:sp macro="" textlink="">
      <xdr:nvSpPr>
        <xdr:cNvPr id="436" name="テキスト ボックス 435"/>
        <xdr:cNvSpPr txBox="1"/>
      </xdr:nvSpPr>
      <xdr:spPr>
        <a:xfrm>
          <a:off x="6672795" y="1243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78679</xdr:rowOff>
    </xdr:from>
    <xdr:to>
      <xdr:col>55</xdr:col>
      <xdr:colOff>0</xdr:colOff>
      <xdr:row>98</xdr:row>
      <xdr:rowOff>1778</xdr:rowOff>
    </xdr:to>
    <xdr:cxnSp macro="">
      <xdr:nvCxnSpPr>
        <xdr:cNvPr id="465" name="直線コネクタ 464"/>
        <xdr:cNvCxnSpPr/>
      </xdr:nvCxnSpPr>
      <xdr:spPr>
        <a:xfrm flipV="1">
          <a:off x="9639300" y="16709329"/>
          <a:ext cx="838200" cy="9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163230</xdr:rowOff>
    </xdr:from>
    <xdr:to>
      <xdr:col>50</xdr:col>
      <xdr:colOff>114300</xdr:colOff>
      <xdr:row>98</xdr:row>
      <xdr:rowOff>1778</xdr:rowOff>
    </xdr:to>
    <xdr:cxnSp macro="">
      <xdr:nvCxnSpPr>
        <xdr:cNvPr id="468" name="直線コネクタ 467"/>
        <xdr:cNvCxnSpPr/>
      </xdr:nvCxnSpPr>
      <xdr:spPr>
        <a:xfrm>
          <a:off x="8750300" y="16793880"/>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163230</xdr:rowOff>
    </xdr:from>
    <xdr:to>
      <xdr:col>45</xdr:col>
      <xdr:colOff>177800</xdr:colOff>
      <xdr:row>98</xdr:row>
      <xdr:rowOff>99078</xdr:rowOff>
    </xdr:to>
    <xdr:cxnSp macro="">
      <xdr:nvCxnSpPr>
        <xdr:cNvPr id="471" name="直線コネクタ 470"/>
        <xdr:cNvCxnSpPr/>
      </xdr:nvCxnSpPr>
      <xdr:spPr>
        <a:xfrm flipV="1">
          <a:off x="7861300" y="16793880"/>
          <a:ext cx="889000" cy="10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113807</xdr:rowOff>
    </xdr:from>
    <xdr:to>
      <xdr:col>41</xdr:col>
      <xdr:colOff>50800</xdr:colOff>
      <xdr:row>98</xdr:row>
      <xdr:rowOff>99078</xdr:rowOff>
    </xdr:to>
    <xdr:cxnSp macro="">
      <xdr:nvCxnSpPr>
        <xdr:cNvPr id="474" name="直線コネクタ 473"/>
        <xdr:cNvCxnSpPr/>
      </xdr:nvCxnSpPr>
      <xdr:spPr>
        <a:xfrm>
          <a:off x="6972300" y="16744457"/>
          <a:ext cx="889000" cy="15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164940</xdr:rowOff>
    </xdr:from>
    <xdr:to>
      <xdr:col>36</xdr:col>
      <xdr:colOff>165100</xdr:colOff>
      <xdr:row>98</xdr:row>
      <xdr:rowOff>95090</xdr:rowOff>
    </xdr:to>
    <xdr:sp macro="" textlink="">
      <xdr:nvSpPr>
        <xdr:cNvPr id="477" name="フローチャート: 判断 476"/>
        <xdr:cNvSpPr/>
      </xdr:nvSpPr>
      <xdr:spPr>
        <a:xfrm>
          <a:off x="6921500" y="1679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86217</xdr:rowOff>
    </xdr:from>
    <xdr:ext cx="534377" cy="259045"/>
    <xdr:sp macro="" textlink="">
      <xdr:nvSpPr>
        <xdr:cNvPr id="478" name="テキスト ボックス 477"/>
        <xdr:cNvSpPr txBox="1"/>
      </xdr:nvSpPr>
      <xdr:spPr>
        <a:xfrm>
          <a:off x="6705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27879</xdr:rowOff>
    </xdr:from>
    <xdr:to>
      <xdr:col>55</xdr:col>
      <xdr:colOff>50800</xdr:colOff>
      <xdr:row>97</xdr:row>
      <xdr:rowOff>129479</xdr:rowOff>
    </xdr:to>
    <xdr:sp macro="" textlink="">
      <xdr:nvSpPr>
        <xdr:cNvPr id="484" name="楕円 483"/>
        <xdr:cNvSpPr/>
      </xdr:nvSpPr>
      <xdr:spPr>
        <a:xfrm>
          <a:off x="10426700" y="166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50756</xdr:rowOff>
    </xdr:from>
    <xdr:ext cx="534377" cy="259045"/>
    <xdr:sp macro="" textlink="">
      <xdr:nvSpPr>
        <xdr:cNvPr id="485" name="普通建設事業費 （ うち更新整備　）該当値テキスト"/>
        <xdr:cNvSpPr txBox="1"/>
      </xdr:nvSpPr>
      <xdr:spPr>
        <a:xfrm>
          <a:off x="10528300" y="1650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122428</xdr:rowOff>
    </xdr:from>
    <xdr:to>
      <xdr:col>50</xdr:col>
      <xdr:colOff>165100</xdr:colOff>
      <xdr:row>98</xdr:row>
      <xdr:rowOff>52578</xdr:rowOff>
    </xdr:to>
    <xdr:sp macro="" textlink="">
      <xdr:nvSpPr>
        <xdr:cNvPr id="486" name="楕円 485"/>
        <xdr:cNvSpPr/>
      </xdr:nvSpPr>
      <xdr:spPr>
        <a:xfrm>
          <a:off x="9588500" y="167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43705</xdr:rowOff>
    </xdr:from>
    <xdr:ext cx="534377" cy="259045"/>
    <xdr:sp macro="" textlink="">
      <xdr:nvSpPr>
        <xdr:cNvPr id="487" name="テキスト ボックス 486"/>
        <xdr:cNvSpPr txBox="1"/>
      </xdr:nvSpPr>
      <xdr:spPr>
        <a:xfrm>
          <a:off x="9372111" y="168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112430</xdr:rowOff>
    </xdr:from>
    <xdr:to>
      <xdr:col>46</xdr:col>
      <xdr:colOff>38100</xdr:colOff>
      <xdr:row>98</xdr:row>
      <xdr:rowOff>42580</xdr:rowOff>
    </xdr:to>
    <xdr:sp macro="" textlink="">
      <xdr:nvSpPr>
        <xdr:cNvPr id="488" name="楕円 487"/>
        <xdr:cNvSpPr/>
      </xdr:nvSpPr>
      <xdr:spPr>
        <a:xfrm>
          <a:off x="8699500" y="167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33707</xdr:rowOff>
    </xdr:from>
    <xdr:ext cx="534377" cy="259045"/>
    <xdr:sp macro="" textlink="">
      <xdr:nvSpPr>
        <xdr:cNvPr id="489" name="テキスト ボックス 488"/>
        <xdr:cNvSpPr txBox="1"/>
      </xdr:nvSpPr>
      <xdr:spPr>
        <a:xfrm>
          <a:off x="8483111" y="168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48278</xdr:rowOff>
    </xdr:from>
    <xdr:to>
      <xdr:col>41</xdr:col>
      <xdr:colOff>101600</xdr:colOff>
      <xdr:row>98</xdr:row>
      <xdr:rowOff>149878</xdr:rowOff>
    </xdr:to>
    <xdr:sp macro="" textlink="">
      <xdr:nvSpPr>
        <xdr:cNvPr id="490" name="楕円 489"/>
        <xdr:cNvSpPr/>
      </xdr:nvSpPr>
      <xdr:spPr>
        <a:xfrm>
          <a:off x="7810500" y="168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141005</xdr:rowOff>
    </xdr:from>
    <xdr:ext cx="534377" cy="259045"/>
    <xdr:sp macro="" textlink="">
      <xdr:nvSpPr>
        <xdr:cNvPr id="491" name="テキスト ボックス 490"/>
        <xdr:cNvSpPr txBox="1"/>
      </xdr:nvSpPr>
      <xdr:spPr>
        <a:xfrm>
          <a:off x="7594111" y="169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63007</xdr:rowOff>
    </xdr:from>
    <xdr:to>
      <xdr:col>36</xdr:col>
      <xdr:colOff>165100</xdr:colOff>
      <xdr:row>97</xdr:row>
      <xdr:rowOff>164607</xdr:rowOff>
    </xdr:to>
    <xdr:sp macro="" textlink="">
      <xdr:nvSpPr>
        <xdr:cNvPr id="492" name="楕円 491"/>
        <xdr:cNvSpPr/>
      </xdr:nvSpPr>
      <xdr:spPr>
        <a:xfrm>
          <a:off x="6921500" y="166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9684</xdr:rowOff>
    </xdr:from>
    <xdr:ext cx="534377" cy="259045"/>
    <xdr:sp macro="" textlink="">
      <xdr:nvSpPr>
        <xdr:cNvPr id="493" name="テキスト ボックス 492"/>
        <xdr:cNvSpPr txBox="1"/>
      </xdr:nvSpPr>
      <xdr:spPr>
        <a:xfrm>
          <a:off x="6705111" y="164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128579</xdr:rowOff>
    </xdr:from>
    <xdr:to>
      <xdr:col>85</xdr:col>
      <xdr:colOff>127000</xdr:colOff>
      <xdr:row>38</xdr:row>
      <xdr:rowOff>22194</xdr:rowOff>
    </xdr:to>
    <xdr:cxnSp macro="">
      <xdr:nvCxnSpPr>
        <xdr:cNvPr id="518" name="直線コネクタ 517"/>
        <xdr:cNvCxnSpPr/>
      </xdr:nvCxnSpPr>
      <xdr:spPr>
        <a:xfrm>
          <a:off x="15481300" y="6472229"/>
          <a:ext cx="838200" cy="6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128579</xdr:rowOff>
    </xdr:from>
    <xdr:to>
      <xdr:col>81</xdr:col>
      <xdr:colOff>50800</xdr:colOff>
      <xdr:row>38</xdr:row>
      <xdr:rowOff>23474</xdr:rowOff>
    </xdr:to>
    <xdr:cxnSp macro="">
      <xdr:nvCxnSpPr>
        <xdr:cNvPr id="521" name="直線コネクタ 520"/>
        <xdr:cNvCxnSpPr/>
      </xdr:nvCxnSpPr>
      <xdr:spPr>
        <a:xfrm flipV="1">
          <a:off x="14592300" y="6472229"/>
          <a:ext cx="8890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103370</xdr:rowOff>
    </xdr:from>
    <xdr:to>
      <xdr:col>76</xdr:col>
      <xdr:colOff>114300</xdr:colOff>
      <xdr:row>38</xdr:row>
      <xdr:rowOff>23474</xdr:rowOff>
    </xdr:to>
    <xdr:cxnSp macro="">
      <xdr:nvCxnSpPr>
        <xdr:cNvPr id="524" name="直線コネクタ 523"/>
        <xdr:cNvCxnSpPr/>
      </xdr:nvCxnSpPr>
      <xdr:spPr>
        <a:xfrm>
          <a:off x="13703300" y="6447020"/>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90511</xdr:rowOff>
    </xdr:from>
    <xdr:to>
      <xdr:col>71</xdr:col>
      <xdr:colOff>177800</xdr:colOff>
      <xdr:row>37</xdr:row>
      <xdr:rowOff>103370</xdr:rowOff>
    </xdr:to>
    <xdr:cxnSp macro="">
      <xdr:nvCxnSpPr>
        <xdr:cNvPr id="527" name="直線コネクタ 526"/>
        <xdr:cNvCxnSpPr/>
      </xdr:nvCxnSpPr>
      <xdr:spPr>
        <a:xfrm>
          <a:off x="12814300" y="6262711"/>
          <a:ext cx="889000" cy="18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138392</xdr:rowOff>
    </xdr:from>
    <xdr:to>
      <xdr:col>67</xdr:col>
      <xdr:colOff>101600</xdr:colOff>
      <xdr:row>38</xdr:row>
      <xdr:rowOff>68542</xdr:rowOff>
    </xdr:to>
    <xdr:sp macro="" textlink="">
      <xdr:nvSpPr>
        <xdr:cNvPr id="530" name="フローチャート: 判断 529"/>
        <xdr:cNvSpPr/>
      </xdr:nvSpPr>
      <xdr:spPr>
        <a:xfrm>
          <a:off x="12763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59669</xdr:rowOff>
    </xdr:from>
    <xdr:ext cx="469744" cy="259045"/>
    <xdr:sp macro="" textlink="">
      <xdr:nvSpPr>
        <xdr:cNvPr id="531" name="テキスト ボックス 530"/>
        <xdr:cNvSpPr txBox="1"/>
      </xdr:nvSpPr>
      <xdr:spPr>
        <a:xfrm>
          <a:off x="12579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142844</xdr:rowOff>
    </xdr:from>
    <xdr:to>
      <xdr:col>85</xdr:col>
      <xdr:colOff>177800</xdr:colOff>
      <xdr:row>38</xdr:row>
      <xdr:rowOff>72994</xdr:rowOff>
    </xdr:to>
    <xdr:sp macro="" textlink="">
      <xdr:nvSpPr>
        <xdr:cNvPr id="537" name="楕円 536"/>
        <xdr:cNvSpPr/>
      </xdr:nvSpPr>
      <xdr:spPr>
        <a:xfrm>
          <a:off x="16268700" y="64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378565" cy="259045"/>
    <xdr:sp macro="" textlink="">
      <xdr:nvSpPr>
        <xdr:cNvPr id="538" name="災害復旧事業費該当値テキスト"/>
        <xdr:cNvSpPr txBox="1"/>
      </xdr:nvSpPr>
      <xdr:spPr>
        <a:xfrm>
          <a:off x="16370300" y="644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77779</xdr:rowOff>
    </xdr:from>
    <xdr:to>
      <xdr:col>81</xdr:col>
      <xdr:colOff>101600</xdr:colOff>
      <xdr:row>38</xdr:row>
      <xdr:rowOff>7928</xdr:rowOff>
    </xdr:to>
    <xdr:sp macro="" textlink="">
      <xdr:nvSpPr>
        <xdr:cNvPr id="539" name="楕円 538"/>
        <xdr:cNvSpPr/>
      </xdr:nvSpPr>
      <xdr:spPr>
        <a:xfrm>
          <a:off x="15430500" y="64214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24456</xdr:rowOff>
    </xdr:from>
    <xdr:ext cx="534377" cy="259045"/>
    <xdr:sp macro="" textlink="">
      <xdr:nvSpPr>
        <xdr:cNvPr id="540" name="テキスト ボックス 539"/>
        <xdr:cNvSpPr txBox="1"/>
      </xdr:nvSpPr>
      <xdr:spPr>
        <a:xfrm>
          <a:off x="15214111" y="6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144124</xdr:rowOff>
    </xdr:from>
    <xdr:to>
      <xdr:col>76</xdr:col>
      <xdr:colOff>165100</xdr:colOff>
      <xdr:row>38</xdr:row>
      <xdr:rowOff>74275</xdr:rowOff>
    </xdr:to>
    <xdr:sp macro="" textlink="">
      <xdr:nvSpPr>
        <xdr:cNvPr id="541" name="楕円 540"/>
        <xdr:cNvSpPr/>
      </xdr:nvSpPr>
      <xdr:spPr>
        <a:xfrm>
          <a:off x="14541500" y="6487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65401</xdr:rowOff>
    </xdr:from>
    <xdr:ext cx="378565" cy="259045"/>
    <xdr:sp macro="" textlink="">
      <xdr:nvSpPr>
        <xdr:cNvPr id="542" name="テキスト ボックス 541"/>
        <xdr:cNvSpPr txBox="1"/>
      </xdr:nvSpPr>
      <xdr:spPr>
        <a:xfrm>
          <a:off x="14403017" y="658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52570</xdr:rowOff>
    </xdr:from>
    <xdr:to>
      <xdr:col>72</xdr:col>
      <xdr:colOff>38100</xdr:colOff>
      <xdr:row>37</xdr:row>
      <xdr:rowOff>154170</xdr:rowOff>
    </xdr:to>
    <xdr:sp macro="" textlink="">
      <xdr:nvSpPr>
        <xdr:cNvPr id="543" name="楕円 542"/>
        <xdr:cNvSpPr/>
      </xdr:nvSpPr>
      <xdr:spPr>
        <a:xfrm>
          <a:off x="13652500" y="6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170697</xdr:rowOff>
    </xdr:from>
    <xdr:ext cx="534377" cy="259045"/>
    <xdr:sp macro="" textlink="">
      <xdr:nvSpPr>
        <xdr:cNvPr id="544" name="テキスト ボックス 543"/>
        <xdr:cNvSpPr txBox="1"/>
      </xdr:nvSpPr>
      <xdr:spPr>
        <a:xfrm>
          <a:off x="13436111" y="61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39711</xdr:rowOff>
    </xdr:from>
    <xdr:to>
      <xdr:col>67</xdr:col>
      <xdr:colOff>101600</xdr:colOff>
      <xdr:row>36</xdr:row>
      <xdr:rowOff>141311</xdr:rowOff>
    </xdr:to>
    <xdr:sp macro="" textlink="">
      <xdr:nvSpPr>
        <xdr:cNvPr id="545" name="楕円 544"/>
        <xdr:cNvSpPr/>
      </xdr:nvSpPr>
      <xdr:spPr>
        <a:xfrm>
          <a:off x="12763500" y="6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157838</xdr:rowOff>
    </xdr:from>
    <xdr:ext cx="534377" cy="259045"/>
    <xdr:sp macro="" textlink="">
      <xdr:nvSpPr>
        <xdr:cNvPr id="546" name="テキスト ボックス 545"/>
        <xdr:cNvSpPr txBox="1"/>
      </xdr:nvSpPr>
      <xdr:spPr>
        <a:xfrm>
          <a:off x="12547111" y="59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3" name="テキスト ボックス 582"/>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12700</xdr:rowOff>
    </xdr:from>
    <xdr:to>
      <xdr:col>72</xdr:col>
      <xdr:colOff>38100</xdr:colOff>
      <xdr:row>50</xdr:row>
      <xdr:rowOff>114300</xdr:rowOff>
    </xdr:to>
    <xdr:sp macro="" textlink="">
      <xdr:nvSpPr>
        <xdr:cNvPr id="585" name="フローチャート: 判断 584"/>
        <xdr:cNvSpPr/>
      </xdr:nvSpPr>
      <xdr:spPr>
        <a:xfrm>
          <a:off x="13652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48</xdr:row>
      <xdr:rowOff>130827</xdr:rowOff>
    </xdr:from>
    <xdr:ext cx="249299" cy="259045"/>
    <xdr:sp macro="" textlink="">
      <xdr:nvSpPr>
        <xdr:cNvPr id="586" name="テキスト ボックス 585"/>
        <xdr:cNvSpPr txBox="1"/>
      </xdr:nvSpPr>
      <xdr:spPr>
        <a:xfrm>
          <a:off x="13578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7" name="フローチャート: 判断 58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8" name="テキスト ボックス 587"/>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3" name="テキスト ボックス 602"/>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73830</xdr:rowOff>
    </xdr:from>
    <xdr:to>
      <xdr:col>85</xdr:col>
      <xdr:colOff>127000</xdr:colOff>
      <xdr:row>77</xdr:row>
      <xdr:rowOff>88756</xdr:rowOff>
    </xdr:to>
    <xdr:cxnSp macro="">
      <xdr:nvCxnSpPr>
        <xdr:cNvPr id="628" name="直線コネクタ 627"/>
        <xdr:cNvCxnSpPr/>
      </xdr:nvCxnSpPr>
      <xdr:spPr>
        <a:xfrm>
          <a:off x="15481300" y="13275480"/>
          <a:ext cx="838200" cy="1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73830</xdr:rowOff>
    </xdr:from>
    <xdr:to>
      <xdr:col>81</xdr:col>
      <xdr:colOff>50800</xdr:colOff>
      <xdr:row>77</xdr:row>
      <xdr:rowOff>104015</xdr:rowOff>
    </xdr:to>
    <xdr:cxnSp macro="">
      <xdr:nvCxnSpPr>
        <xdr:cNvPr id="631" name="直線コネクタ 630"/>
        <xdr:cNvCxnSpPr/>
      </xdr:nvCxnSpPr>
      <xdr:spPr>
        <a:xfrm flipV="1">
          <a:off x="14592300" y="13275480"/>
          <a:ext cx="889000" cy="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95231</xdr:rowOff>
    </xdr:from>
    <xdr:to>
      <xdr:col>76</xdr:col>
      <xdr:colOff>114300</xdr:colOff>
      <xdr:row>77</xdr:row>
      <xdr:rowOff>104015</xdr:rowOff>
    </xdr:to>
    <xdr:cxnSp macro="">
      <xdr:nvCxnSpPr>
        <xdr:cNvPr id="634" name="直線コネクタ 633"/>
        <xdr:cNvCxnSpPr/>
      </xdr:nvCxnSpPr>
      <xdr:spPr>
        <a:xfrm>
          <a:off x="13703300" y="13296881"/>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89413</xdr:rowOff>
    </xdr:from>
    <xdr:to>
      <xdr:col>71</xdr:col>
      <xdr:colOff>177800</xdr:colOff>
      <xdr:row>77</xdr:row>
      <xdr:rowOff>95231</xdr:rowOff>
    </xdr:to>
    <xdr:cxnSp macro="">
      <xdr:nvCxnSpPr>
        <xdr:cNvPr id="637" name="直線コネクタ 636"/>
        <xdr:cNvCxnSpPr/>
      </xdr:nvCxnSpPr>
      <xdr:spPr>
        <a:xfrm>
          <a:off x="12814300" y="13291063"/>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121898</xdr:rowOff>
    </xdr:from>
    <xdr:to>
      <xdr:col>67</xdr:col>
      <xdr:colOff>101600</xdr:colOff>
      <xdr:row>77</xdr:row>
      <xdr:rowOff>52048</xdr:rowOff>
    </xdr:to>
    <xdr:sp macro="" textlink="">
      <xdr:nvSpPr>
        <xdr:cNvPr id="640" name="フローチャート: 判断 639"/>
        <xdr:cNvSpPr/>
      </xdr:nvSpPr>
      <xdr:spPr>
        <a:xfrm>
          <a:off x="12763500" y="1315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68576</xdr:rowOff>
    </xdr:from>
    <xdr:ext cx="534377" cy="259045"/>
    <xdr:sp macro="" textlink="">
      <xdr:nvSpPr>
        <xdr:cNvPr id="641" name="テキスト ボックス 640"/>
        <xdr:cNvSpPr txBox="1"/>
      </xdr:nvSpPr>
      <xdr:spPr>
        <a:xfrm>
          <a:off x="12547111" y="1292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37956</xdr:rowOff>
    </xdr:from>
    <xdr:to>
      <xdr:col>85</xdr:col>
      <xdr:colOff>177800</xdr:colOff>
      <xdr:row>77</xdr:row>
      <xdr:rowOff>139556</xdr:rowOff>
    </xdr:to>
    <xdr:sp macro="" textlink="">
      <xdr:nvSpPr>
        <xdr:cNvPr id="647" name="楕円 646"/>
        <xdr:cNvSpPr/>
      </xdr:nvSpPr>
      <xdr:spPr>
        <a:xfrm>
          <a:off x="16268700" y="132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124333</xdr:rowOff>
    </xdr:from>
    <xdr:ext cx="534377" cy="259045"/>
    <xdr:sp macro="" textlink="">
      <xdr:nvSpPr>
        <xdr:cNvPr id="648" name="公債費該当値テキスト"/>
        <xdr:cNvSpPr txBox="1"/>
      </xdr:nvSpPr>
      <xdr:spPr>
        <a:xfrm>
          <a:off x="16370300" y="131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23030</xdr:rowOff>
    </xdr:from>
    <xdr:to>
      <xdr:col>81</xdr:col>
      <xdr:colOff>101600</xdr:colOff>
      <xdr:row>77</xdr:row>
      <xdr:rowOff>124630</xdr:rowOff>
    </xdr:to>
    <xdr:sp macro="" textlink="">
      <xdr:nvSpPr>
        <xdr:cNvPr id="649" name="楕円 648"/>
        <xdr:cNvSpPr/>
      </xdr:nvSpPr>
      <xdr:spPr>
        <a:xfrm>
          <a:off x="15430500" y="132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115757</xdr:rowOff>
    </xdr:from>
    <xdr:ext cx="534377" cy="259045"/>
    <xdr:sp macro="" textlink="">
      <xdr:nvSpPr>
        <xdr:cNvPr id="650" name="テキスト ボックス 649"/>
        <xdr:cNvSpPr txBox="1"/>
      </xdr:nvSpPr>
      <xdr:spPr>
        <a:xfrm>
          <a:off x="15214111" y="1331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53215</xdr:rowOff>
    </xdr:from>
    <xdr:to>
      <xdr:col>76</xdr:col>
      <xdr:colOff>165100</xdr:colOff>
      <xdr:row>77</xdr:row>
      <xdr:rowOff>154815</xdr:rowOff>
    </xdr:to>
    <xdr:sp macro="" textlink="">
      <xdr:nvSpPr>
        <xdr:cNvPr id="651" name="楕円 650"/>
        <xdr:cNvSpPr/>
      </xdr:nvSpPr>
      <xdr:spPr>
        <a:xfrm>
          <a:off x="14541500" y="132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145942</xdr:rowOff>
    </xdr:from>
    <xdr:ext cx="534377" cy="259045"/>
    <xdr:sp macro="" textlink="">
      <xdr:nvSpPr>
        <xdr:cNvPr id="652" name="テキスト ボックス 651"/>
        <xdr:cNvSpPr txBox="1"/>
      </xdr:nvSpPr>
      <xdr:spPr>
        <a:xfrm>
          <a:off x="14325111" y="133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44431</xdr:rowOff>
    </xdr:from>
    <xdr:to>
      <xdr:col>72</xdr:col>
      <xdr:colOff>38100</xdr:colOff>
      <xdr:row>77</xdr:row>
      <xdr:rowOff>146031</xdr:rowOff>
    </xdr:to>
    <xdr:sp macro="" textlink="">
      <xdr:nvSpPr>
        <xdr:cNvPr id="653" name="楕円 652"/>
        <xdr:cNvSpPr/>
      </xdr:nvSpPr>
      <xdr:spPr>
        <a:xfrm>
          <a:off x="13652500" y="132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137158</xdr:rowOff>
    </xdr:from>
    <xdr:ext cx="534377" cy="259045"/>
    <xdr:sp macro="" textlink="">
      <xdr:nvSpPr>
        <xdr:cNvPr id="654" name="テキスト ボックス 653"/>
        <xdr:cNvSpPr txBox="1"/>
      </xdr:nvSpPr>
      <xdr:spPr>
        <a:xfrm>
          <a:off x="13436111" y="133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38613</xdr:rowOff>
    </xdr:from>
    <xdr:to>
      <xdr:col>67</xdr:col>
      <xdr:colOff>101600</xdr:colOff>
      <xdr:row>77</xdr:row>
      <xdr:rowOff>140213</xdr:rowOff>
    </xdr:to>
    <xdr:sp macro="" textlink="">
      <xdr:nvSpPr>
        <xdr:cNvPr id="655" name="楕円 654"/>
        <xdr:cNvSpPr/>
      </xdr:nvSpPr>
      <xdr:spPr>
        <a:xfrm>
          <a:off x="12763500" y="132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131340</xdr:rowOff>
    </xdr:from>
    <xdr:ext cx="534377" cy="259045"/>
    <xdr:sp macro="" textlink="">
      <xdr:nvSpPr>
        <xdr:cNvPr id="656" name="テキスト ボックス 655"/>
        <xdr:cNvSpPr txBox="1"/>
      </xdr:nvSpPr>
      <xdr:spPr>
        <a:xfrm>
          <a:off x="12547111" y="133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55511</xdr:rowOff>
    </xdr:from>
    <xdr:to>
      <xdr:col>85</xdr:col>
      <xdr:colOff>127000</xdr:colOff>
      <xdr:row>98</xdr:row>
      <xdr:rowOff>58706</xdr:rowOff>
    </xdr:to>
    <xdr:cxnSp macro="">
      <xdr:nvCxnSpPr>
        <xdr:cNvPr id="683" name="直線コネクタ 682"/>
        <xdr:cNvCxnSpPr/>
      </xdr:nvCxnSpPr>
      <xdr:spPr>
        <a:xfrm>
          <a:off x="15481300" y="16857611"/>
          <a:ext cx="8382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138419</xdr:rowOff>
    </xdr:from>
    <xdr:to>
      <xdr:col>81</xdr:col>
      <xdr:colOff>50800</xdr:colOff>
      <xdr:row>98</xdr:row>
      <xdr:rowOff>55511</xdr:rowOff>
    </xdr:to>
    <xdr:cxnSp macro="">
      <xdr:nvCxnSpPr>
        <xdr:cNvPr id="686" name="直線コネクタ 685"/>
        <xdr:cNvCxnSpPr/>
      </xdr:nvCxnSpPr>
      <xdr:spPr>
        <a:xfrm>
          <a:off x="14592300" y="16769069"/>
          <a:ext cx="889000" cy="8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136275</xdr:rowOff>
    </xdr:from>
    <xdr:to>
      <xdr:col>76</xdr:col>
      <xdr:colOff>114300</xdr:colOff>
      <xdr:row>97</xdr:row>
      <xdr:rowOff>138419</xdr:rowOff>
    </xdr:to>
    <xdr:cxnSp macro="">
      <xdr:nvCxnSpPr>
        <xdr:cNvPr id="689" name="直線コネクタ 688"/>
        <xdr:cNvCxnSpPr/>
      </xdr:nvCxnSpPr>
      <xdr:spPr>
        <a:xfrm>
          <a:off x="13703300" y="16766925"/>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100687</xdr:rowOff>
    </xdr:from>
    <xdr:to>
      <xdr:col>71</xdr:col>
      <xdr:colOff>177800</xdr:colOff>
      <xdr:row>97</xdr:row>
      <xdr:rowOff>136275</xdr:rowOff>
    </xdr:to>
    <xdr:cxnSp macro="">
      <xdr:nvCxnSpPr>
        <xdr:cNvPr id="692" name="直線コネクタ 691"/>
        <xdr:cNvCxnSpPr/>
      </xdr:nvCxnSpPr>
      <xdr:spPr>
        <a:xfrm>
          <a:off x="12814300" y="16388437"/>
          <a:ext cx="889000" cy="37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95" name="フローチャート: 判断 694"/>
        <xdr:cNvSpPr/>
      </xdr:nvSpPr>
      <xdr:spPr>
        <a:xfrm>
          <a:off x="12763500" y="1686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152503</xdr:rowOff>
    </xdr:from>
    <xdr:ext cx="534377" cy="259045"/>
    <xdr:sp macro="" textlink="">
      <xdr:nvSpPr>
        <xdr:cNvPr id="696" name="テキスト ボックス 695"/>
        <xdr:cNvSpPr txBox="1"/>
      </xdr:nvSpPr>
      <xdr:spPr>
        <a:xfrm>
          <a:off x="12547111" y="169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7906</xdr:rowOff>
    </xdr:from>
    <xdr:to>
      <xdr:col>85</xdr:col>
      <xdr:colOff>177800</xdr:colOff>
      <xdr:row>98</xdr:row>
      <xdr:rowOff>109506</xdr:rowOff>
    </xdr:to>
    <xdr:sp macro="" textlink="">
      <xdr:nvSpPr>
        <xdr:cNvPr id="702" name="楕円 701"/>
        <xdr:cNvSpPr/>
      </xdr:nvSpPr>
      <xdr:spPr>
        <a:xfrm>
          <a:off x="16268700" y="168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138733</xdr:rowOff>
    </xdr:from>
    <xdr:ext cx="534377" cy="259045"/>
    <xdr:sp macro="" textlink="">
      <xdr:nvSpPr>
        <xdr:cNvPr id="703" name="積立金該当値テキスト"/>
        <xdr:cNvSpPr txBox="1"/>
      </xdr:nvSpPr>
      <xdr:spPr>
        <a:xfrm>
          <a:off x="16370300" y="1659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4711</xdr:rowOff>
    </xdr:from>
    <xdr:to>
      <xdr:col>81</xdr:col>
      <xdr:colOff>101600</xdr:colOff>
      <xdr:row>98</xdr:row>
      <xdr:rowOff>106311</xdr:rowOff>
    </xdr:to>
    <xdr:sp macro="" textlink="">
      <xdr:nvSpPr>
        <xdr:cNvPr id="704" name="楕円 703"/>
        <xdr:cNvSpPr/>
      </xdr:nvSpPr>
      <xdr:spPr>
        <a:xfrm>
          <a:off x="15430500" y="168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122838</xdr:rowOff>
    </xdr:from>
    <xdr:ext cx="534377" cy="259045"/>
    <xdr:sp macro="" textlink="">
      <xdr:nvSpPr>
        <xdr:cNvPr id="705" name="テキスト ボックス 704"/>
        <xdr:cNvSpPr txBox="1"/>
      </xdr:nvSpPr>
      <xdr:spPr>
        <a:xfrm>
          <a:off x="15214111" y="1658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87619</xdr:rowOff>
    </xdr:from>
    <xdr:to>
      <xdr:col>76</xdr:col>
      <xdr:colOff>165100</xdr:colOff>
      <xdr:row>98</xdr:row>
      <xdr:rowOff>17769</xdr:rowOff>
    </xdr:to>
    <xdr:sp macro="" textlink="">
      <xdr:nvSpPr>
        <xdr:cNvPr id="706" name="楕円 705"/>
        <xdr:cNvSpPr/>
      </xdr:nvSpPr>
      <xdr:spPr>
        <a:xfrm>
          <a:off x="14541500" y="167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34296</xdr:rowOff>
    </xdr:from>
    <xdr:ext cx="534377" cy="259045"/>
    <xdr:sp macro="" textlink="">
      <xdr:nvSpPr>
        <xdr:cNvPr id="707" name="テキスト ボックス 706"/>
        <xdr:cNvSpPr txBox="1"/>
      </xdr:nvSpPr>
      <xdr:spPr>
        <a:xfrm>
          <a:off x="14325111" y="164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85475</xdr:rowOff>
    </xdr:from>
    <xdr:to>
      <xdr:col>72</xdr:col>
      <xdr:colOff>38100</xdr:colOff>
      <xdr:row>98</xdr:row>
      <xdr:rowOff>15625</xdr:rowOff>
    </xdr:to>
    <xdr:sp macro="" textlink="">
      <xdr:nvSpPr>
        <xdr:cNvPr id="708" name="楕円 707"/>
        <xdr:cNvSpPr/>
      </xdr:nvSpPr>
      <xdr:spPr>
        <a:xfrm>
          <a:off x="13652500" y="167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32152</xdr:rowOff>
    </xdr:from>
    <xdr:ext cx="534377" cy="259045"/>
    <xdr:sp macro="" textlink="">
      <xdr:nvSpPr>
        <xdr:cNvPr id="709" name="テキスト ボックス 708"/>
        <xdr:cNvSpPr txBox="1"/>
      </xdr:nvSpPr>
      <xdr:spPr>
        <a:xfrm>
          <a:off x="13436111" y="1649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49887</xdr:rowOff>
    </xdr:from>
    <xdr:to>
      <xdr:col>67</xdr:col>
      <xdr:colOff>101600</xdr:colOff>
      <xdr:row>95</xdr:row>
      <xdr:rowOff>151487</xdr:rowOff>
    </xdr:to>
    <xdr:sp macro="" textlink="">
      <xdr:nvSpPr>
        <xdr:cNvPr id="710" name="楕円 709"/>
        <xdr:cNvSpPr/>
      </xdr:nvSpPr>
      <xdr:spPr>
        <a:xfrm>
          <a:off x="12763500" y="163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168014</xdr:rowOff>
    </xdr:from>
    <xdr:ext cx="599010" cy="259045"/>
    <xdr:sp macro="" textlink="">
      <xdr:nvSpPr>
        <xdr:cNvPr id="711" name="テキスト ボックス 710"/>
        <xdr:cNvSpPr txBox="1"/>
      </xdr:nvSpPr>
      <xdr:spPr>
        <a:xfrm>
          <a:off x="12514795" y="1611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2" name="フローチャート: 判断 751"/>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3" name="テキスト ボックス 752"/>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158217</xdr:rowOff>
    </xdr:from>
    <xdr:to>
      <xdr:col>116</xdr:col>
      <xdr:colOff>63500</xdr:colOff>
      <xdr:row>57</xdr:row>
      <xdr:rowOff>159405</xdr:rowOff>
    </xdr:to>
    <xdr:cxnSp macro="">
      <xdr:nvCxnSpPr>
        <xdr:cNvPr id="795" name="直線コネクタ 794"/>
        <xdr:cNvCxnSpPr/>
      </xdr:nvCxnSpPr>
      <xdr:spPr>
        <a:xfrm flipV="1">
          <a:off x="21323300" y="9930867"/>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159405</xdr:rowOff>
    </xdr:from>
    <xdr:to>
      <xdr:col>111</xdr:col>
      <xdr:colOff>177800</xdr:colOff>
      <xdr:row>57</xdr:row>
      <xdr:rowOff>161097</xdr:rowOff>
    </xdr:to>
    <xdr:cxnSp macro="">
      <xdr:nvCxnSpPr>
        <xdr:cNvPr id="798" name="直線コネクタ 797"/>
        <xdr:cNvCxnSpPr/>
      </xdr:nvCxnSpPr>
      <xdr:spPr>
        <a:xfrm flipV="1">
          <a:off x="20434300" y="9932055"/>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157668</xdr:rowOff>
    </xdr:from>
    <xdr:to>
      <xdr:col>107</xdr:col>
      <xdr:colOff>50800</xdr:colOff>
      <xdr:row>57</xdr:row>
      <xdr:rowOff>161097</xdr:rowOff>
    </xdr:to>
    <xdr:cxnSp macro="">
      <xdr:nvCxnSpPr>
        <xdr:cNvPr id="801" name="直線コネクタ 800"/>
        <xdr:cNvCxnSpPr/>
      </xdr:nvCxnSpPr>
      <xdr:spPr>
        <a:xfrm>
          <a:off x="19545300" y="993031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143084</xdr:rowOff>
    </xdr:from>
    <xdr:to>
      <xdr:col>102</xdr:col>
      <xdr:colOff>114300</xdr:colOff>
      <xdr:row>57</xdr:row>
      <xdr:rowOff>157668</xdr:rowOff>
    </xdr:to>
    <xdr:cxnSp macro="">
      <xdr:nvCxnSpPr>
        <xdr:cNvPr id="804" name="直線コネクタ 803"/>
        <xdr:cNvCxnSpPr/>
      </xdr:nvCxnSpPr>
      <xdr:spPr>
        <a:xfrm>
          <a:off x="18656300" y="9915734"/>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7" name="フローチャート: 判断 806"/>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08" name="テキスト ボックス 807"/>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107417</xdr:rowOff>
    </xdr:from>
    <xdr:to>
      <xdr:col>116</xdr:col>
      <xdr:colOff>114300</xdr:colOff>
      <xdr:row>58</xdr:row>
      <xdr:rowOff>37567</xdr:rowOff>
    </xdr:to>
    <xdr:sp macro="" textlink="">
      <xdr:nvSpPr>
        <xdr:cNvPr id="814" name="楕円 813"/>
        <xdr:cNvSpPr/>
      </xdr:nvSpPr>
      <xdr:spPr>
        <a:xfrm>
          <a:off x="22110700" y="98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130294</xdr:rowOff>
    </xdr:from>
    <xdr:ext cx="469744" cy="259045"/>
    <xdr:sp macro="" textlink="">
      <xdr:nvSpPr>
        <xdr:cNvPr id="815" name="貸付金該当値テキスト"/>
        <xdr:cNvSpPr txBox="1"/>
      </xdr:nvSpPr>
      <xdr:spPr>
        <a:xfrm>
          <a:off x="22212300" y="97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108605</xdr:rowOff>
    </xdr:from>
    <xdr:to>
      <xdr:col>112</xdr:col>
      <xdr:colOff>38100</xdr:colOff>
      <xdr:row>58</xdr:row>
      <xdr:rowOff>38755</xdr:rowOff>
    </xdr:to>
    <xdr:sp macro="" textlink="">
      <xdr:nvSpPr>
        <xdr:cNvPr id="816" name="楕円 815"/>
        <xdr:cNvSpPr/>
      </xdr:nvSpPr>
      <xdr:spPr>
        <a:xfrm>
          <a:off x="21272500" y="98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55282</xdr:rowOff>
    </xdr:from>
    <xdr:ext cx="469744" cy="259045"/>
    <xdr:sp macro="" textlink="">
      <xdr:nvSpPr>
        <xdr:cNvPr id="817" name="テキスト ボックス 816"/>
        <xdr:cNvSpPr txBox="1"/>
      </xdr:nvSpPr>
      <xdr:spPr>
        <a:xfrm>
          <a:off x="21088428" y="965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110297</xdr:rowOff>
    </xdr:from>
    <xdr:to>
      <xdr:col>107</xdr:col>
      <xdr:colOff>101600</xdr:colOff>
      <xdr:row>58</xdr:row>
      <xdr:rowOff>40447</xdr:rowOff>
    </xdr:to>
    <xdr:sp macro="" textlink="">
      <xdr:nvSpPr>
        <xdr:cNvPr id="818" name="楕円 817"/>
        <xdr:cNvSpPr/>
      </xdr:nvSpPr>
      <xdr:spPr>
        <a:xfrm>
          <a:off x="20383500" y="9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56974</xdr:rowOff>
    </xdr:from>
    <xdr:ext cx="469744" cy="259045"/>
    <xdr:sp macro="" textlink="">
      <xdr:nvSpPr>
        <xdr:cNvPr id="819" name="テキスト ボックス 818"/>
        <xdr:cNvSpPr txBox="1"/>
      </xdr:nvSpPr>
      <xdr:spPr>
        <a:xfrm>
          <a:off x="20199428" y="965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106868</xdr:rowOff>
    </xdr:from>
    <xdr:to>
      <xdr:col>102</xdr:col>
      <xdr:colOff>165100</xdr:colOff>
      <xdr:row>58</xdr:row>
      <xdr:rowOff>37018</xdr:rowOff>
    </xdr:to>
    <xdr:sp macro="" textlink="">
      <xdr:nvSpPr>
        <xdr:cNvPr id="820" name="楕円 819"/>
        <xdr:cNvSpPr/>
      </xdr:nvSpPr>
      <xdr:spPr>
        <a:xfrm>
          <a:off x="19494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53545</xdr:rowOff>
    </xdr:from>
    <xdr:ext cx="469744" cy="259045"/>
    <xdr:sp macro="" textlink="">
      <xdr:nvSpPr>
        <xdr:cNvPr id="821" name="テキスト ボックス 820"/>
        <xdr:cNvSpPr txBox="1"/>
      </xdr:nvSpPr>
      <xdr:spPr>
        <a:xfrm>
          <a:off x="19310428" y="965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92284</xdr:rowOff>
    </xdr:from>
    <xdr:to>
      <xdr:col>98</xdr:col>
      <xdr:colOff>38100</xdr:colOff>
      <xdr:row>58</xdr:row>
      <xdr:rowOff>22434</xdr:rowOff>
    </xdr:to>
    <xdr:sp macro="" textlink="">
      <xdr:nvSpPr>
        <xdr:cNvPr id="822" name="楕円 821"/>
        <xdr:cNvSpPr/>
      </xdr:nvSpPr>
      <xdr:spPr>
        <a:xfrm>
          <a:off x="18605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38961</xdr:rowOff>
    </xdr:from>
    <xdr:ext cx="469744" cy="259045"/>
    <xdr:sp macro="" textlink="">
      <xdr:nvSpPr>
        <xdr:cNvPr id="823" name="テキスト ボックス 822"/>
        <xdr:cNvSpPr txBox="1"/>
      </xdr:nvSpPr>
      <xdr:spPr>
        <a:xfrm>
          <a:off x="18421428" y="96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158007</xdr:rowOff>
    </xdr:from>
    <xdr:to>
      <xdr:col>116</xdr:col>
      <xdr:colOff>63500</xdr:colOff>
      <xdr:row>76</xdr:row>
      <xdr:rowOff>68968</xdr:rowOff>
    </xdr:to>
    <xdr:cxnSp macro="">
      <xdr:nvCxnSpPr>
        <xdr:cNvPr id="853" name="直線コネクタ 852"/>
        <xdr:cNvCxnSpPr/>
      </xdr:nvCxnSpPr>
      <xdr:spPr>
        <a:xfrm flipV="1">
          <a:off x="21323300" y="13016757"/>
          <a:ext cx="8382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68968</xdr:rowOff>
    </xdr:from>
    <xdr:to>
      <xdr:col>111</xdr:col>
      <xdr:colOff>177800</xdr:colOff>
      <xdr:row>76</xdr:row>
      <xdr:rowOff>109125</xdr:rowOff>
    </xdr:to>
    <xdr:cxnSp macro="">
      <xdr:nvCxnSpPr>
        <xdr:cNvPr id="856" name="直線コネクタ 855"/>
        <xdr:cNvCxnSpPr/>
      </xdr:nvCxnSpPr>
      <xdr:spPr>
        <a:xfrm flipV="1">
          <a:off x="20434300" y="13099168"/>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22637</xdr:rowOff>
    </xdr:from>
    <xdr:to>
      <xdr:col>107</xdr:col>
      <xdr:colOff>50800</xdr:colOff>
      <xdr:row>76</xdr:row>
      <xdr:rowOff>109125</xdr:rowOff>
    </xdr:to>
    <xdr:cxnSp macro="">
      <xdr:nvCxnSpPr>
        <xdr:cNvPr id="859" name="直線コネクタ 858"/>
        <xdr:cNvCxnSpPr/>
      </xdr:nvCxnSpPr>
      <xdr:spPr>
        <a:xfrm>
          <a:off x="19545300" y="13052837"/>
          <a:ext cx="889000" cy="8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22637</xdr:rowOff>
    </xdr:from>
    <xdr:to>
      <xdr:col>102</xdr:col>
      <xdr:colOff>114300</xdr:colOff>
      <xdr:row>76</xdr:row>
      <xdr:rowOff>128879</xdr:rowOff>
    </xdr:to>
    <xdr:cxnSp macro="">
      <xdr:nvCxnSpPr>
        <xdr:cNvPr id="862" name="直線コネクタ 861"/>
        <xdr:cNvCxnSpPr/>
      </xdr:nvCxnSpPr>
      <xdr:spPr>
        <a:xfrm flipV="1">
          <a:off x="18656300" y="13052837"/>
          <a:ext cx="889000" cy="1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5" name="フローチャート: 判断 864"/>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6" name="テキスト ボックス 865"/>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107207</xdr:rowOff>
    </xdr:from>
    <xdr:to>
      <xdr:col>116</xdr:col>
      <xdr:colOff>114300</xdr:colOff>
      <xdr:row>76</xdr:row>
      <xdr:rowOff>37357</xdr:rowOff>
    </xdr:to>
    <xdr:sp macro="" textlink="">
      <xdr:nvSpPr>
        <xdr:cNvPr id="872" name="楕円 871"/>
        <xdr:cNvSpPr/>
      </xdr:nvSpPr>
      <xdr:spPr>
        <a:xfrm>
          <a:off x="22110700" y="129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85634</xdr:rowOff>
    </xdr:from>
    <xdr:ext cx="534377" cy="259045"/>
    <xdr:sp macro="" textlink="">
      <xdr:nvSpPr>
        <xdr:cNvPr id="873" name="繰出金該当値テキスト"/>
        <xdr:cNvSpPr txBox="1"/>
      </xdr:nvSpPr>
      <xdr:spPr>
        <a:xfrm>
          <a:off x="22212300" y="12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18168</xdr:rowOff>
    </xdr:from>
    <xdr:to>
      <xdr:col>112</xdr:col>
      <xdr:colOff>38100</xdr:colOff>
      <xdr:row>76</xdr:row>
      <xdr:rowOff>119768</xdr:rowOff>
    </xdr:to>
    <xdr:sp macro="" textlink="">
      <xdr:nvSpPr>
        <xdr:cNvPr id="874" name="楕円 873"/>
        <xdr:cNvSpPr/>
      </xdr:nvSpPr>
      <xdr:spPr>
        <a:xfrm>
          <a:off x="21272500" y="130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110895</xdr:rowOff>
    </xdr:from>
    <xdr:ext cx="534377" cy="259045"/>
    <xdr:sp macro="" textlink="">
      <xdr:nvSpPr>
        <xdr:cNvPr id="875" name="テキスト ボックス 874"/>
        <xdr:cNvSpPr txBox="1"/>
      </xdr:nvSpPr>
      <xdr:spPr>
        <a:xfrm>
          <a:off x="21056111" y="131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58325</xdr:rowOff>
    </xdr:from>
    <xdr:to>
      <xdr:col>107</xdr:col>
      <xdr:colOff>101600</xdr:colOff>
      <xdr:row>76</xdr:row>
      <xdr:rowOff>159925</xdr:rowOff>
    </xdr:to>
    <xdr:sp macro="" textlink="">
      <xdr:nvSpPr>
        <xdr:cNvPr id="876" name="楕円 875"/>
        <xdr:cNvSpPr/>
      </xdr:nvSpPr>
      <xdr:spPr>
        <a:xfrm>
          <a:off x="20383500" y="130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151052</xdr:rowOff>
    </xdr:from>
    <xdr:ext cx="534377" cy="259045"/>
    <xdr:sp macro="" textlink="">
      <xdr:nvSpPr>
        <xdr:cNvPr id="877" name="テキスト ボックス 876"/>
        <xdr:cNvSpPr txBox="1"/>
      </xdr:nvSpPr>
      <xdr:spPr>
        <a:xfrm>
          <a:off x="20167111" y="131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143287</xdr:rowOff>
    </xdr:from>
    <xdr:to>
      <xdr:col>102</xdr:col>
      <xdr:colOff>165100</xdr:colOff>
      <xdr:row>76</xdr:row>
      <xdr:rowOff>73437</xdr:rowOff>
    </xdr:to>
    <xdr:sp macro="" textlink="">
      <xdr:nvSpPr>
        <xdr:cNvPr id="878" name="楕円 877"/>
        <xdr:cNvSpPr/>
      </xdr:nvSpPr>
      <xdr:spPr>
        <a:xfrm>
          <a:off x="19494500" y="130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64564</xdr:rowOff>
    </xdr:from>
    <xdr:ext cx="534377" cy="259045"/>
    <xdr:sp macro="" textlink="">
      <xdr:nvSpPr>
        <xdr:cNvPr id="879" name="テキスト ボックス 878"/>
        <xdr:cNvSpPr txBox="1"/>
      </xdr:nvSpPr>
      <xdr:spPr>
        <a:xfrm>
          <a:off x="19278111" y="1309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78079</xdr:rowOff>
    </xdr:from>
    <xdr:to>
      <xdr:col>98</xdr:col>
      <xdr:colOff>38100</xdr:colOff>
      <xdr:row>77</xdr:row>
      <xdr:rowOff>8229</xdr:rowOff>
    </xdr:to>
    <xdr:sp macro="" textlink="">
      <xdr:nvSpPr>
        <xdr:cNvPr id="880" name="楕円 879"/>
        <xdr:cNvSpPr/>
      </xdr:nvSpPr>
      <xdr:spPr>
        <a:xfrm>
          <a:off x="18605500" y="131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24757</xdr:rowOff>
    </xdr:from>
    <xdr:ext cx="534377" cy="259045"/>
    <xdr:sp macro="" textlink="">
      <xdr:nvSpPr>
        <xdr:cNvPr id="881" name="テキスト ボックス 880"/>
        <xdr:cNvSpPr txBox="1"/>
      </xdr:nvSpPr>
      <xdr:spPr>
        <a:xfrm>
          <a:off x="18389111" y="1288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ysClr val="windowText" lastClr="000000"/>
              </a:solidFill>
              <a:effectLst/>
              <a:latin typeface="+mn-ea"/>
              <a:ea typeface="+mn-ea"/>
              <a:cs typeface="+mn-cs"/>
            </a:rPr>
            <a:t>　</a:t>
          </a:r>
          <a:r>
            <a:rPr kumimoji="1" lang="ja-JP" altLang="ja-JP" sz="1000">
              <a:solidFill>
                <a:sysClr val="windowText" lastClr="000000"/>
              </a:solidFill>
              <a:effectLst/>
              <a:latin typeface="+mn-ea"/>
              <a:ea typeface="+mn-ea"/>
              <a:cs typeface="+mn-cs"/>
            </a:rPr>
            <a:t>人件費、物件費、維持補修費、扶助費、公債費、繰出金の項目は、ほぼ類似団体内平均値を下回る結果となって</a:t>
          </a:r>
          <a:r>
            <a:rPr kumimoji="1" lang="ja-JP" altLang="en-US" sz="1000">
              <a:solidFill>
                <a:sysClr val="windowText" lastClr="000000"/>
              </a:solidFill>
              <a:effectLst/>
              <a:latin typeface="+mn-ea"/>
              <a:ea typeface="+mn-ea"/>
              <a:cs typeface="+mn-cs"/>
            </a:rPr>
            <a:t>いる。</a:t>
          </a:r>
          <a:endParaRPr lang="ja-JP" altLang="ja-JP" sz="1000">
            <a:solidFill>
              <a:sysClr val="windowText" lastClr="000000"/>
            </a:solidFill>
            <a:effectLst/>
            <a:latin typeface="+mn-ea"/>
            <a:ea typeface="+mn-ea"/>
          </a:endParaRPr>
        </a:p>
        <a:p>
          <a:r>
            <a:rPr kumimoji="1" lang="ja-JP" altLang="en-US" sz="1000">
              <a:solidFill>
                <a:sysClr val="windowText" lastClr="000000"/>
              </a:solidFill>
              <a:effectLst/>
              <a:latin typeface="+mn-ea"/>
              <a:ea typeface="+mn-ea"/>
              <a:cs typeface="+mn-cs"/>
            </a:rPr>
            <a:t>　類似団体平均より上回っている補助費等</a:t>
          </a:r>
          <a:r>
            <a:rPr kumimoji="1" lang="en-US" altLang="ja-JP" sz="1000">
              <a:solidFill>
                <a:sysClr val="windowText" lastClr="000000"/>
              </a:solidFill>
              <a:effectLst/>
              <a:latin typeface="+mn-ea"/>
              <a:ea typeface="+mn-ea"/>
              <a:cs typeface="+mn-cs"/>
            </a:rPr>
            <a:t>171,015</a:t>
          </a:r>
          <a:r>
            <a:rPr kumimoji="1" lang="ja-JP" altLang="en-US" sz="1000">
              <a:solidFill>
                <a:sysClr val="windowText" lastClr="000000"/>
              </a:solidFill>
              <a:effectLst/>
              <a:latin typeface="+mn-ea"/>
              <a:ea typeface="+mn-ea"/>
              <a:cs typeface="+mn-cs"/>
            </a:rPr>
            <a:t>円、</a:t>
          </a:r>
          <a:r>
            <a:rPr kumimoji="1" lang="ja-JP" altLang="ja-JP" sz="1000">
              <a:solidFill>
                <a:sysClr val="windowText" lastClr="000000"/>
              </a:solidFill>
              <a:effectLst/>
              <a:latin typeface="+mn-ea"/>
              <a:ea typeface="+mn-ea"/>
              <a:cs typeface="+mn-cs"/>
            </a:rPr>
            <a:t>普通建設事業費</a:t>
          </a:r>
          <a:r>
            <a:rPr kumimoji="1" lang="en-US" altLang="ja-JP" sz="1000">
              <a:solidFill>
                <a:sysClr val="windowText" lastClr="000000"/>
              </a:solidFill>
              <a:effectLst/>
              <a:latin typeface="+mn-ea"/>
              <a:ea typeface="+mn-ea"/>
              <a:cs typeface="+mn-cs"/>
            </a:rPr>
            <a:t>119,546</a:t>
          </a:r>
          <a:r>
            <a:rPr kumimoji="1" lang="ja-JP" altLang="ja-JP" sz="1000">
              <a:solidFill>
                <a:sysClr val="windowText" lastClr="000000"/>
              </a:solidFill>
              <a:effectLst/>
              <a:latin typeface="+mn-ea"/>
              <a:ea typeface="+mn-ea"/>
              <a:cs typeface="+mn-cs"/>
            </a:rPr>
            <a:t>円は、東日本大震災の復興事業の影響によるものであ</a:t>
          </a:r>
          <a:r>
            <a:rPr kumimoji="1" lang="ja-JP" altLang="en-US" sz="1000">
              <a:solidFill>
                <a:sysClr val="windowText" lastClr="000000"/>
              </a:solidFill>
              <a:effectLst/>
              <a:latin typeface="+mn-ea"/>
              <a:ea typeface="+mn-ea"/>
              <a:cs typeface="+mn-cs"/>
            </a:rPr>
            <a:t>る。</a:t>
          </a:r>
          <a:endParaRPr lang="ja-JP" altLang="ja-JP" sz="1000">
            <a:solidFill>
              <a:sysClr val="windowText" lastClr="000000"/>
            </a:solidFill>
            <a:effectLst/>
            <a:latin typeface="+mn-ea"/>
            <a:ea typeface="+mn-ea"/>
          </a:endParaRPr>
        </a:p>
        <a:p>
          <a:r>
            <a:rPr kumimoji="1" lang="ja-JP" altLang="ja-JP" sz="1000">
              <a:solidFill>
                <a:srgbClr val="FF0000"/>
              </a:solidFill>
              <a:effectLst/>
              <a:latin typeface="+mn-ea"/>
              <a:ea typeface="+mn-ea"/>
              <a:cs typeface="+mn-cs"/>
            </a:rPr>
            <a:t>　</a:t>
          </a:r>
          <a:r>
            <a:rPr kumimoji="1" lang="ja-JP" altLang="ja-JP" sz="1000">
              <a:solidFill>
                <a:sysClr val="windowText" lastClr="000000"/>
              </a:solidFill>
              <a:effectLst/>
              <a:latin typeface="+mn-ea"/>
              <a:ea typeface="+mn-ea"/>
              <a:cs typeface="+mn-cs"/>
            </a:rPr>
            <a:t>普通建設事業費は復旧復興事業が中心となっているため、うち単独事業費は類似団体平均より下回って</a:t>
          </a:r>
          <a:r>
            <a:rPr kumimoji="1" lang="ja-JP" altLang="en-US" sz="1000">
              <a:solidFill>
                <a:sysClr val="windowText" lastClr="000000"/>
              </a:solidFill>
              <a:effectLst/>
              <a:latin typeface="+mn-ea"/>
              <a:ea typeface="+mn-ea"/>
              <a:cs typeface="+mn-cs"/>
            </a:rPr>
            <a:t>いる。</a:t>
          </a:r>
        </a:p>
        <a:p>
          <a:r>
            <a:rPr lang="ja-JP" altLang="en-US" sz="1000">
              <a:solidFill>
                <a:sysClr val="windowText" lastClr="000000"/>
              </a:solidFill>
              <a:effectLst/>
              <a:latin typeface="+mn-ea"/>
              <a:ea typeface="+mn-ea"/>
            </a:rPr>
            <a:t>　補助費等が類似団体内順位</a:t>
          </a:r>
          <a:r>
            <a:rPr lang="en-US" altLang="ja-JP" sz="1000">
              <a:solidFill>
                <a:sysClr val="windowText" lastClr="000000"/>
              </a:solidFill>
              <a:effectLst/>
              <a:latin typeface="+mn-ea"/>
              <a:ea typeface="+mn-ea"/>
            </a:rPr>
            <a:t>1</a:t>
          </a:r>
          <a:r>
            <a:rPr lang="ja-JP" altLang="en-US" sz="1000">
              <a:solidFill>
                <a:sysClr val="windowText" lastClr="000000"/>
              </a:solidFill>
              <a:effectLst/>
              <a:latin typeface="+mn-ea"/>
              <a:ea typeface="+mn-ea"/>
            </a:rPr>
            <a:t>位となっているのは、東日本大震災復興交付金を国に</a:t>
          </a:r>
          <a:r>
            <a:rPr lang="en-US" altLang="ja-JP" sz="1000">
              <a:solidFill>
                <a:sysClr val="windowText" lastClr="000000"/>
              </a:solidFill>
              <a:effectLst/>
              <a:latin typeface="+mn-ea"/>
              <a:ea typeface="+mn-ea"/>
            </a:rPr>
            <a:t>2,300</a:t>
          </a:r>
          <a:r>
            <a:rPr lang="ja-JP" altLang="en-US" sz="1000">
              <a:solidFill>
                <a:sysClr val="windowText" lastClr="000000"/>
              </a:solidFill>
              <a:effectLst/>
              <a:latin typeface="+mn-ea"/>
              <a:ea typeface="+mn-ea"/>
            </a:rPr>
            <a:t>百万円返還したことによる増加である。</a:t>
          </a:r>
          <a:endParaRPr lang="ja-JP" altLang="ja-JP" sz="1000">
            <a:solidFill>
              <a:sysClr val="windowText" lastClr="000000"/>
            </a:solidFill>
            <a:effectLst/>
            <a:latin typeface="+mn-ea"/>
            <a:ea typeface="+mn-ea"/>
          </a:endParaRPr>
        </a:p>
        <a:p>
          <a:r>
            <a:rPr kumimoji="1" lang="ja-JP" altLang="ja-JP" sz="1000">
              <a:solidFill>
                <a:sysClr val="windowText" lastClr="000000"/>
              </a:solidFill>
              <a:effectLst/>
              <a:latin typeface="+mn-ea"/>
              <a:ea typeface="+mn-ea"/>
              <a:cs typeface="+mn-cs"/>
            </a:rPr>
            <a:t>　また、普通建設事業費は高い水準で推移して</a:t>
          </a:r>
          <a:r>
            <a:rPr kumimoji="1" lang="ja-JP" altLang="en-US" sz="1000">
              <a:solidFill>
                <a:sysClr val="windowText" lastClr="000000"/>
              </a:solidFill>
              <a:effectLst/>
              <a:latin typeface="+mn-ea"/>
              <a:ea typeface="+mn-ea"/>
              <a:cs typeface="+mn-cs"/>
            </a:rPr>
            <a:t>いるものの</a:t>
          </a:r>
          <a:r>
            <a:rPr kumimoji="1" lang="ja-JP" altLang="ja-JP" sz="1000">
              <a:solidFill>
                <a:sysClr val="windowText" lastClr="000000"/>
              </a:solidFill>
              <a:effectLst/>
              <a:latin typeface="+mn-ea"/>
              <a:ea typeface="+mn-ea"/>
              <a:cs typeface="+mn-cs"/>
            </a:rPr>
            <a:t>、公債費</a:t>
          </a:r>
          <a:r>
            <a:rPr kumimoji="1" lang="ja-JP" altLang="en-US" sz="1000">
              <a:solidFill>
                <a:sysClr val="windowText" lastClr="000000"/>
              </a:solidFill>
              <a:effectLst/>
              <a:latin typeface="+mn-ea"/>
              <a:ea typeface="+mn-ea"/>
              <a:cs typeface="+mn-cs"/>
            </a:rPr>
            <a:t>の</a:t>
          </a:r>
          <a:r>
            <a:rPr kumimoji="1" lang="ja-JP" altLang="ja-JP" sz="1000">
              <a:solidFill>
                <a:sysClr val="windowText" lastClr="000000"/>
              </a:solidFill>
              <a:effectLst/>
              <a:latin typeface="+mn-ea"/>
              <a:ea typeface="+mn-ea"/>
              <a:cs typeface="+mn-cs"/>
            </a:rPr>
            <a:t>平均値が</a:t>
          </a:r>
          <a:r>
            <a:rPr kumimoji="1" lang="en-US" altLang="ja-JP" sz="1000">
              <a:solidFill>
                <a:sysClr val="windowText" lastClr="000000"/>
              </a:solidFill>
              <a:effectLst/>
              <a:latin typeface="+mn-ea"/>
              <a:ea typeface="+mn-ea"/>
              <a:cs typeface="+mn-cs"/>
            </a:rPr>
            <a:t>53,106</a:t>
          </a:r>
          <a:r>
            <a:rPr kumimoji="1" lang="ja-JP" altLang="ja-JP" sz="1000">
              <a:solidFill>
                <a:sysClr val="windowText" lastClr="000000"/>
              </a:solidFill>
              <a:effectLst/>
              <a:latin typeface="+mn-ea"/>
              <a:ea typeface="+mn-ea"/>
              <a:cs typeface="+mn-cs"/>
            </a:rPr>
            <a:t>円に対し</a:t>
          </a:r>
          <a:r>
            <a:rPr kumimoji="1" lang="en-US" altLang="ja-JP" sz="1000">
              <a:solidFill>
                <a:sysClr val="windowText" lastClr="000000"/>
              </a:solidFill>
              <a:effectLst/>
              <a:latin typeface="+mn-ea"/>
              <a:ea typeface="+mn-ea"/>
              <a:cs typeface="+mn-cs"/>
            </a:rPr>
            <a:t>18,914</a:t>
          </a:r>
          <a:r>
            <a:rPr kumimoji="1" lang="ja-JP" altLang="ja-JP" sz="1000">
              <a:solidFill>
                <a:sysClr val="windowText" lastClr="000000"/>
              </a:solidFill>
              <a:effectLst/>
              <a:latin typeface="+mn-ea"/>
              <a:ea typeface="+mn-ea"/>
              <a:cs typeface="+mn-cs"/>
            </a:rPr>
            <a:t>円と低い水準になっていることも復旧復興事業を中心に行ってきたことと、事業内容等を精査し地方債に大きく頼ることのない財政運営に努め、比率の上昇を抑えてきた結果であ</a:t>
          </a:r>
          <a:r>
            <a:rPr kumimoji="1" lang="ja-JP" altLang="en-US" sz="1000">
              <a:solidFill>
                <a:sysClr val="windowText" lastClr="000000"/>
              </a:solidFill>
              <a:effectLst/>
              <a:latin typeface="+mn-ea"/>
              <a:ea typeface="+mn-ea"/>
              <a:cs typeface="+mn-cs"/>
            </a:rPr>
            <a:t>る</a:t>
          </a:r>
          <a:r>
            <a:rPr kumimoji="1" lang="ja-JP" altLang="ja-JP" sz="1000">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41728</xdr:rowOff>
    </xdr:from>
    <xdr:to>
      <xdr:col>24</xdr:col>
      <xdr:colOff>63500</xdr:colOff>
      <xdr:row>35</xdr:row>
      <xdr:rowOff>58384</xdr:rowOff>
    </xdr:to>
    <xdr:cxnSp macro="">
      <xdr:nvCxnSpPr>
        <xdr:cNvPr id="63" name="直線コネクタ 62"/>
        <xdr:cNvCxnSpPr/>
      </xdr:nvCxnSpPr>
      <xdr:spPr>
        <a:xfrm flipV="1">
          <a:off x="3797300" y="6042478"/>
          <a:ext cx="8382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58384</xdr:rowOff>
    </xdr:from>
    <xdr:to>
      <xdr:col>19</xdr:col>
      <xdr:colOff>177800</xdr:colOff>
      <xdr:row>35</xdr:row>
      <xdr:rowOff>93654</xdr:rowOff>
    </xdr:to>
    <xdr:cxnSp macro="">
      <xdr:nvCxnSpPr>
        <xdr:cNvPr id="66" name="直線コネクタ 65"/>
        <xdr:cNvCxnSpPr/>
      </xdr:nvCxnSpPr>
      <xdr:spPr>
        <a:xfrm flipV="1">
          <a:off x="2908300" y="6059134"/>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77978</xdr:rowOff>
    </xdr:from>
    <xdr:to>
      <xdr:col>15</xdr:col>
      <xdr:colOff>50800</xdr:colOff>
      <xdr:row>35</xdr:row>
      <xdr:rowOff>93654</xdr:rowOff>
    </xdr:to>
    <xdr:cxnSp macro="">
      <xdr:nvCxnSpPr>
        <xdr:cNvPr id="69" name="直線コネクタ 68"/>
        <xdr:cNvCxnSpPr/>
      </xdr:nvCxnSpPr>
      <xdr:spPr>
        <a:xfrm>
          <a:off x="2019300" y="5907278"/>
          <a:ext cx="8890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77978</xdr:rowOff>
    </xdr:to>
    <xdr:cxnSp macro="">
      <xdr:nvCxnSpPr>
        <xdr:cNvPr id="72" name="直線コネクタ 71"/>
        <xdr:cNvCxnSpPr/>
      </xdr:nvCxnSpPr>
      <xdr:spPr>
        <a:xfrm>
          <a:off x="1130300" y="58547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75" name="フローチャート: 判断 74"/>
        <xdr:cNvSpPr/>
      </xdr:nvSpPr>
      <xdr:spPr>
        <a:xfrm>
          <a:off x="1079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76" name="テキスト ボックス 75"/>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162378</xdr:rowOff>
    </xdr:from>
    <xdr:to>
      <xdr:col>24</xdr:col>
      <xdr:colOff>114300</xdr:colOff>
      <xdr:row>35</xdr:row>
      <xdr:rowOff>92528</xdr:rowOff>
    </xdr:to>
    <xdr:sp macro="" textlink="">
      <xdr:nvSpPr>
        <xdr:cNvPr id="82" name="楕円 81"/>
        <xdr:cNvSpPr/>
      </xdr:nvSpPr>
      <xdr:spPr>
        <a:xfrm>
          <a:off x="45847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140805</xdr:rowOff>
    </xdr:from>
    <xdr:ext cx="469744" cy="259045"/>
    <xdr:sp macro="" textlink="">
      <xdr:nvSpPr>
        <xdr:cNvPr id="83" name="議会費該当値テキスト"/>
        <xdr:cNvSpPr txBox="1"/>
      </xdr:nvSpPr>
      <xdr:spPr>
        <a:xfrm>
          <a:off x="4686300" y="597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7584</xdr:rowOff>
    </xdr:from>
    <xdr:to>
      <xdr:col>20</xdr:col>
      <xdr:colOff>38100</xdr:colOff>
      <xdr:row>35</xdr:row>
      <xdr:rowOff>109184</xdr:rowOff>
    </xdr:to>
    <xdr:sp macro="" textlink="">
      <xdr:nvSpPr>
        <xdr:cNvPr id="84" name="楕円 83"/>
        <xdr:cNvSpPr/>
      </xdr:nvSpPr>
      <xdr:spPr>
        <a:xfrm>
          <a:off x="3746500" y="60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100311</xdr:rowOff>
    </xdr:from>
    <xdr:ext cx="469744" cy="259045"/>
    <xdr:sp macro="" textlink="">
      <xdr:nvSpPr>
        <xdr:cNvPr id="85" name="テキスト ボックス 84"/>
        <xdr:cNvSpPr txBox="1"/>
      </xdr:nvSpPr>
      <xdr:spPr>
        <a:xfrm>
          <a:off x="3562428" y="610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42854</xdr:rowOff>
    </xdr:from>
    <xdr:to>
      <xdr:col>15</xdr:col>
      <xdr:colOff>101600</xdr:colOff>
      <xdr:row>35</xdr:row>
      <xdr:rowOff>144454</xdr:rowOff>
    </xdr:to>
    <xdr:sp macro="" textlink="">
      <xdr:nvSpPr>
        <xdr:cNvPr id="86" name="楕円 85"/>
        <xdr:cNvSpPr/>
      </xdr:nvSpPr>
      <xdr:spPr>
        <a:xfrm>
          <a:off x="2857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135581</xdr:rowOff>
    </xdr:from>
    <xdr:ext cx="469744" cy="259045"/>
    <xdr:sp macro="" textlink="">
      <xdr:nvSpPr>
        <xdr:cNvPr id="87" name="テキスト ボックス 86"/>
        <xdr:cNvSpPr txBox="1"/>
      </xdr:nvSpPr>
      <xdr:spPr>
        <a:xfrm>
          <a:off x="2673428" y="61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27178</xdr:rowOff>
    </xdr:from>
    <xdr:to>
      <xdr:col>10</xdr:col>
      <xdr:colOff>165100</xdr:colOff>
      <xdr:row>34</xdr:row>
      <xdr:rowOff>128778</xdr:rowOff>
    </xdr:to>
    <xdr:sp macro="" textlink="">
      <xdr:nvSpPr>
        <xdr:cNvPr id="88" name="楕円 87"/>
        <xdr:cNvSpPr/>
      </xdr:nvSpPr>
      <xdr:spPr>
        <a:xfrm>
          <a:off x="1968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119905</xdr:rowOff>
    </xdr:from>
    <xdr:ext cx="469744" cy="259045"/>
    <xdr:sp macro="" textlink="">
      <xdr:nvSpPr>
        <xdr:cNvPr id="89" name="テキスト ボックス 88"/>
        <xdr:cNvSpPr txBox="1"/>
      </xdr:nvSpPr>
      <xdr:spPr>
        <a:xfrm>
          <a:off x="1784428"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90" name="楕円 89"/>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91" name="テキスト ボックス 90"/>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120378</xdr:rowOff>
    </xdr:from>
    <xdr:to>
      <xdr:col>24</xdr:col>
      <xdr:colOff>63500</xdr:colOff>
      <xdr:row>58</xdr:row>
      <xdr:rowOff>120497</xdr:rowOff>
    </xdr:to>
    <xdr:cxnSp macro="">
      <xdr:nvCxnSpPr>
        <xdr:cNvPr id="120" name="直線コネクタ 119"/>
        <xdr:cNvCxnSpPr/>
      </xdr:nvCxnSpPr>
      <xdr:spPr>
        <a:xfrm>
          <a:off x="3797300" y="10064478"/>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75838</xdr:rowOff>
    </xdr:from>
    <xdr:to>
      <xdr:col>19</xdr:col>
      <xdr:colOff>177800</xdr:colOff>
      <xdr:row>58</xdr:row>
      <xdr:rowOff>120378</xdr:rowOff>
    </xdr:to>
    <xdr:cxnSp macro="">
      <xdr:nvCxnSpPr>
        <xdr:cNvPr id="123" name="直線コネクタ 122"/>
        <xdr:cNvCxnSpPr/>
      </xdr:nvCxnSpPr>
      <xdr:spPr>
        <a:xfrm>
          <a:off x="2908300" y="10019938"/>
          <a:ext cx="8890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35791</xdr:rowOff>
    </xdr:from>
    <xdr:to>
      <xdr:col>15</xdr:col>
      <xdr:colOff>50800</xdr:colOff>
      <xdr:row>58</xdr:row>
      <xdr:rowOff>75838</xdr:rowOff>
    </xdr:to>
    <xdr:cxnSp macro="">
      <xdr:nvCxnSpPr>
        <xdr:cNvPr id="126" name="直線コネクタ 125"/>
        <xdr:cNvCxnSpPr/>
      </xdr:nvCxnSpPr>
      <xdr:spPr>
        <a:xfrm>
          <a:off x="2019300" y="9979891"/>
          <a:ext cx="889000" cy="4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170847</xdr:rowOff>
    </xdr:from>
    <xdr:to>
      <xdr:col>10</xdr:col>
      <xdr:colOff>114300</xdr:colOff>
      <xdr:row>58</xdr:row>
      <xdr:rowOff>35791</xdr:rowOff>
    </xdr:to>
    <xdr:cxnSp macro="">
      <xdr:nvCxnSpPr>
        <xdr:cNvPr id="129" name="直線コネクタ 128"/>
        <xdr:cNvCxnSpPr/>
      </xdr:nvCxnSpPr>
      <xdr:spPr>
        <a:xfrm>
          <a:off x="1130300" y="9772047"/>
          <a:ext cx="889000" cy="20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69697</xdr:rowOff>
    </xdr:from>
    <xdr:to>
      <xdr:col>24</xdr:col>
      <xdr:colOff>114300</xdr:colOff>
      <xdr:row>58</xdr:row>
      <xdr:rowOff>171297</xdr:rowOff>
    </xdr:to>
    <xdr:sp macro="" textlink="">
      <xdr:nvSpPr>
        <xdr:cNvPr id="139" name="楕円 138"/>
        <xdr:cNvSpPr/>
      </xdr:nvSpPr>
      <xdr:spPr>
        <a:xfrm>
          <a:off x="45847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69578</xdr:rowOff>
    </xdr:from>
    <xdr:to>
      <xdr:col>20</xdr:col>
      <xdr:colOff>38100</xdr:colOff>
      <xdr:row>58</xdr:row>
      <xdr:rowOff>171178</xdr:rowOff>
    </xdr:to>
    <xdr:sp macro="" textlink="">
      <xdr:nvSpPr>
        <xdr:cNvPr id="141" name="楕円 140"/>
        <xdr:cNvSpPr/>
      </xdr:nvSpPr>
      <xdr:spPr>
        <a:xfrm>
          <a:off x="3746500" y="100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162305</xdr:rowOff>
    </xdr:from>
    <xdr:ext cx="534377" cy="259045"/>
    <xdr:sp macro="" textlink="">
      <xdr:nvSpPr>
        <xdr:cNvPr id="142" name="テキスト ボックス 141"/>
        <xdr:cNvSpPr txBox="1"/>
      </xdr:nvSpPr>
      <xdr:spPr>
        <a:xfrm>
          <a:off x="3530111" y="101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25038</xdr:rowOff>
    </xdr:from>
    <xdr:to>
      <xdr:col>15</xdr:col>
      <xdr:colOff>101600</xdr:colOff>
      <xdr:row>58</xdr:row>
      <xdr:rowOff>126638</xdr:rowOff>
    </xdr:to>
    <xdr:sp macro="" textlink="">
      <xdr:nvSpPr>
        <xdr:cNvPr id="143" name="楕円 142"/>
        <xdr:cNvSpPr/>
      </xdr:nvSpPr>
      <xdr:spPr>
        <a:xfrm>
          <a:off x="2857500" y="996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143165</xdr:rowOff>
    </xdr:from>
    <xdr:ext cx="599010" cy="259045"/>
    <xdr:sp macro="" textlink="">
      <xdr:nvSpPr>
        <xdr:cNvPr id="144" name="テキスト ボックス 143"/>
        <xdr:cNvSpPr txBox="1"/>
      </xdr:nvSpPr>
      <xdr:spPr>
        <a:xfrm>
          <a:off x="2608795" y="974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156441</xdr:rowOff>
    </xdr:from>
    <xdr:to>
      <xdr:col>10</xdr:col>
      <xdr:colOff>165100</xdr:colOff>
      <xdr:row>58</xdr:row>
      <xdr:rowOff>86591</xdr:rowOff>
    </xdr:to>
    <xdr:sp macro="" textlink="">
      <xdr:nvSpPr>
        <xdr:cNvPr id="145" name="楕円 144"/>
        <xdr:cNvSpPr/>
      </xdr:nvSpPr>
      <xdr:spPr>
        <a:xfrm>
          <a:off x="1968500" y="99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103118</xdr:rowOff>
    </xdr:from>
    <xdr:ext cx="599010" cy="259045"/>
    <xdr:sp macro="" textlink="">
      <xdr:nvSpPr>
        <xdr:cNvPr id="146" name="テキスト ボックス 145"/>
        <xdr:cNvSpPr txBox="1"/>
      </xdr:nvSpPr>
      <xdr:spPr>
        <a:xfrm>
          <a:off x="1719795" y="9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120047</xdr:rowOff>
    </xdr:from>
    <xdr:to>
      <xdr:col>6</xdr:col>
      <xdr:colOff>38100</xdr:colOff>
      <xdr:row>57</xdr:row>
      <xdr:rowOff>50197</xdr:rowOff>
    </xdr:to>
    <xdr:sp macro="" textlink="">
      <xdr:nvSpPr>
        <xdr:cNvPr id="147" name="楕円 146"/>
        <xdr:cNvSpPr/>
      </xdr:nvSpPr>
      <xdr:spPr>
        <a:xfrm>
          <a:off x="1079500" y="97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66724</xdr:rowOff>
    </xdr:from>
    <xdr:ext cx="599010" cy="259045"/>
    <xdr:sp macro="" textlink="">
      <xdr:nvSpPr>
        <xdr:cNvPr id="148" name="テキスト ボックス 147"/>
        <xdr:cNvSpPr txBox="1"/>
      </xdr:nvSpPr>
      <xdr:spPr>
        <a:xfrm>
          <a:off x="830795" y="949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132820</xdr:rowOff>
    </xdr:from>
    <xdr:to>
      <xdr:col>24</xdr:col>
      <xdr:colOff>63500</xdr:colOff>
      <xdr:row>78</xdr:row>
      <xdr:rowOff>167176</xdr:rowOff>
    </xdr:to>
    <xdr:cxnSp macro="">
      <xdr:nvCxnSpPr>
        <xdr:cNvPr id="180" name="直線コネクタ 179"/>
        <xdr:cNvCxnSpPr/>
      </xdr:nvCxnSpPr>
      <xdr:spPr>
        <a:xfrm>
          <a:off x="3797300" y="13505920"/>
          <a:ext cx="8382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132820</xdr:rowOff>
    </xdr:from>
    <xdr:to>
      <xdr:col>19</xdr:col>
      <xdr:colOff>177800</xdr:colOff>
      <xdr:row>78</xdr:row>
      <xdr:rowOff>139809</xdr:rowOff>
    </xdr:to>
    <xdr:cxnSp macro="">
      <xdr:nvCxnSpPr>
        <xdr:cNvPr id="183" name="直線コネクタ 182"/>
        <xdr:cNvCxnSpPr/>
      </xdr:nvCxnSpPr>
      <xdr:spPr>
        <a:xfrm flipV="1">
          <a:off x="2908300" y="13505920"/>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139809</xdr:rowOff>
    </xdr:from>
    <xdr:to>
      <xdr:col>15</xdr:col>
      <xdr:colOff>50800</xdr:colOff>
      <xdr:row>79</xdr:row>
      <xdr:rowOff>62249</xdr:rowOff>
    </xdr:to>
    <xdr:cxnSp macro="">
      <xdr:nvCxnSpPr>
        <xdr:cNvPr id="186" name="直線コネクタ 185"/>
        <xdr:cNvCxnSpPr/>
      </xdr:nvCxnSpPr>
      <xdr:spPr>
        <a:xfrm flipV="1">
          <a:off x="2019300" y="13512909"/>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62249</xdr:rowOff>
    </xdr:from>
    <xdr:to>
      <xdr:col>10</xdr:col>
      <xdr:colOff>114300</xdr:colOff>
      <xdr:row>79</xdr:row>
      <xdr:rowOff>92489</xdr:rowOff>
    </xdr:to>
    <xdr:cxnSp macro="">
      <xdr:nvCxnSpPr>
        <xdr:cNvPr id="189" name="直線コネクタ 188"/>
        <xdr:cNvCxnSpPr/>
      </xdr:nvCxnSpPr>
      <xdr:spPr>
        <a:xfrm flipV="1">
          <a:off x="1130300" y="13606799"/>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3" name="テキスト ボックス 192"/>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116376</xdr:rowOff>
    </xdr:from>
    <xdr:to>
      <xdr:col>24</xdr:col>
      <xdr:colOff>114300</xdr:colOff>
      <xdr:row>79</xdr:row>
      <xdr:rowOff>46526</xdr:rowOff>
    </xdr:to>
    <xdr:sp macro="" textlink="">
      <xdr:nvSpPr>
        <xdr:cNvPr id="199" name="楕円 198"/>
        <xdr:cNvSpPr/>
      </xdr:nvSpPr>
      <xdr:spPr>
        <a:xfrm>
          <a:off x="4584700" y="134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31303</xdr:rowOff>
    </xdr:from>
    <xdr:ext cx="534377" cy="259045"/>
    <xdr:sp macro="" textlink="">
      <xdr:nvSpPr>
        <xdr:cNvPr id="200" name="民生費該当値テキスト"/>
        <xdr:cNvSpPr txBox="1"/>
      </xdr:nvSpPr>
      <xdr:spPr>
        <a:xfrm>
          <a:off x="4686300" y="134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82020</xdr:rowOff>
    </xdr:from>
    <xdr:to>
      <xdr:col>20</xdr:col>
      <xdr:colOff>38100</xdr:colOff>
      <xdr:row>79</xdr:row>
      <xdr:rowOff>12170</xdr:rowOff>
    </xdr:to>
    <xdr:sp macro="" textlink="">
      <xdr:nvSpPr>
        <xdr:cNvPr id="201" name="楕円 200"/>
        <xdr:cNvSpPr/>
      </xdr:nvSpPr>
      <xdr:spPr>
        <a:xfrm>
          <a:off x="37465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3297</xdr:rowOff>
    </xdr:from>
    <xdr:ext cx="599010" cy="259045"/>
    <xdr:sp macro="" textlink="">
      <xdr:nvSpPr>
        <xdr:cNvPr id="202" name="テキスト ボックス 201"/>
        <xdr:cNvSpPr txBox="1"/>
      </xdr:nvSpPr>
      <xdr:spPr>
        <a:xfrm>
          <a:off x="3497795" y="1354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89009</xdr:rowOff>
    </xdr:from>
    <xdr:to>
      <xdr:col>15</xdr:col>
      <xdr:colOff>101600</xdr:colOff>
      <xdr:row>79</xdr:row>
      <xdr:rowOff>19159</xdr:rowOff>
    </xdr:to>
    <xdr:sp macro="" textlink="">
      <xdr:nvSpPr>
        <xdr:cNvPr id="203" name="楕円 202"/>
        <xdr:cNvSpPr/>
      </xdr:nvSpPr>
      <xdr:spPr>
        <a:xfrm>
          <a:off x="2857500" y="134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10286</xdr:rowOff>
    </xdr:from>
    <xdr:ext cx="599010" cy="259045"/>
    <xdr:sp macro="" textlink="">
      <xdr:nvSpPr>
        <xdr:cNvPr id="204" name="テキスト ボックス 203"/>
        <xdr:cNvSpPr txBox="1"/>
      </xdr:nvSpPr>
      <xdr:spPr>
        <a:xfrm>
          <a:off x="2608795" y="1355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11449</xdr:rowOff>
    </xdr:from>
    <xdr:to>
      <xdr:col>10</xdr:col>
      <xdr:colOff>165100</xdr:colOff>
      <xdr:row>79</xdr:row>
      <xdr:rowOff>113049</xdr:rowOff>
    </xdr:to>
    <xdr:sp macro="" textlink="">
      <xdr:nvSpPr>
        <xdr:cNvPr id="205" name="楕円 204"/>
        <xdr:cNvSpPr/>
      </xdr:nvSpPr>
      <xdr:spPr>
        <a:xfrm>
          <a:off x="1968500" y="135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104176</xdr:rowOff>
    </xdr:from>
    <xdr:ext cx="534377" cy="259045"/>
    <xdr:sp macro="" textlink="">
      <xdr:nvSpPr>
        <xdr:cNvPr id="206" name="テキスト ボックス 205"/>
        <xdr:cNvSpPr txBox="1"/>
      </xdr:nvSpPr>
      <xdr:spPr>
        <a:xfrm>
          <a:off x="1752111" y="136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41689</xdr:rowOff>
    </xdr:from>
    <xdr:to>
      <xdr:col>6</xdr:col>
      <xdr:colOff>38100</xdr:colOff>
      <xdr:row>79</xdr:row>
      <xdr:rowOff>143289</xdr:rowOff>
    </xdr:to>
    <xdr:sp macro="" textlink="">
      <xdr:nvSpPr>
        <xdr:cNvPr id="207" name="楕円 206"/>
        <xdr:cNvSpPr/>
      </xdr:nvSpPr>
      <xdr:spPr>
        <a:xfrm>
          <a:off x="1079500" y="135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134416</xdr:rowOff>
    </xdr:from>
    <xdr:ext cx="534377" cy="259045"/>
    <xdr:sp macro="" textlink="">
      <xdr:nvSpPr>
        <xdr:cNvPr id="208" name="テキスト ボックス 207"/>
        <xdr:cNvSpPr txBox="1"/>
      </xdr:nvSpPr>
      <xdr:spPr>
        <a:xfrm>
          <a:off x="863111" y="136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137675</xdr:rowOff>
    </xdr:from>
    <xdr:to>
      <xdr:col>24</xdr:col>
      <xdr:colOff>63500</xdr:colOff>
      <xdr:row>99</xdr:row>
      <xdr:rowOff>679</xdr:rowOff>
    </xdr:to>
    <xdr:cxnSp macro="">
      <xdr:nvCxnSpPr>
        <xdr:cNvPr id="240" name="直線コネクタ 239"/>
        <xdr:cNvCxnSpPr/>
      </xdr:nvCxnSpPr>
      <xdr:spPr>
        <a:xfrm flipV="1">
          <a:off x="3797300" y="16939775"/>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167638</xdr:rowOff>
    </xdr:from>
    <xdr:to>
      <xdr:col>19</xdr:col>
      <xdr:colOff>177800</xdr:colOff>
      <xdr:row>99</xdr:row>
      <xdr:rowOff>679</xdr:rowOff>
    </xdr:to>
    <xdr:cxnSp macro="">
      <xdr:nvCxnSpPr>
        <xdr:cNvPr id="243" name="直線コネクタ 242"/>
        <xdr:cNvCxnSpPr/>
      </xdr:nvCxnSpPr>
      <xdr:spPr>
        <a:xfrm>
          <a:off x="2908300" y="16969738"/>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116954</xdr:rowOff>
    </xdr:from>
    <xdr:to>
      <xdr:col>15</xdr:col>
      <xdr:colOff>50800</xdr:colOff>
      <xdr:row>98</xdr:row>
      <xdr:rowOff>167638</xdr:rowOff>
    </xdr:to>
    <xdr:cxnSp macro="">
      <xdr:nvCxnSpPr>
        <xdr:cNvPr id="246" name="直線コネクタ 245"/>
        <xdr:cNvCxnSpPr/>
      </xdr:nvCxnSpPr>
      <xdr:spPr>
        <a:xfrm>
          <a:off x="2019300" y="16919054"/>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1984</xdr:rowOff>
    </xdr:from>
    <xdr:to>
      <xdr:col>10</xdr:col>
      <xdr:colOff>114300</xdr:colOff>
      <xdr:row>98</xdr:row>
      <xdr:rowOff>116954</xdr:rowOff>
    </xdr:to>
    <xdr:cxnSp macro="">
      <xdr:nvCxnSpPr>
        <xdr:cNvPr id="249" name="直線コネクタ 248"/>
        <xdr:cNvCxnSpPr/>
      </xdr:nvCxnSpPr>
      <xdr:spPr>
        <a:xfrm>
          <a:off x="1130300" y="16804084"/>
          <a:ext cx="889000" cy="1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3" name="テキスト ボックス 252"/>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86875</xdr:rowOff>
    </xdr:from>
    <xdr:to>
      <xdr:col>24</xdr:col>
      <xdr:colOff>114300</xdr:colOff>
      <xdr:row>99</xdr:row>
      <xdr:rowOff>17025</xdr:rowOff>
    </xdr:to>
    <xdr:sp macro="" textlink="">
      <xdr:nvSpPr>
        <xdr:cNvPr id="259" name="楕円 258"/>
        <xdr:cNvSpPr/>
      </xdr:nvSpPr>
      <xdr:spPr>
        <a:xfrm>
          <a:off x="4584700" y="168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1802</xdr:rowOff>
    </xdr:from>
    <xdr:ext cx="534377" cy="259045"/>
    <xdr:sp macro="" textlink="">
      <xdr:nvSpPr>
        <xdr:cNvPr id="260" name="衛生費該当値テキスト"/>
        <xdr:cNvSpPr txBox="1"/>
      </xdr:nvSpPr>
      <xdr:spPr>
        <a:xfrm>
          <a:off x="4686300" y="1680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121329</xdr:rowOff>
    </xdr:from>
    <xdr:to>
      <xdr:col>20</xdr:col>
      <xdr:colOff>38100</xdr:colOff>
      <xdr:row>99</xdr:row>
      <xdr:rowOff>51479</xdr:rowOff>
    </xdr:to>
    <xdr:sp macro="" textlink="">
      <xdr:nvSpPr>
        <xdr:cNvPr id="261" name="楕円 260"/>
        <xdr:cNvSpPr/>
      </xdr:nvSpPr>
      <xdr:spPr>
        <a:xfrm>
          <a:off x="3746500" y="169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42606</xdr:rowOff>
    </xdr:from>
    <xdr:ext cx="534377" cy="259045"/>
    <xdr:sp macro="" textlink="">
      <xdr:nvSpPr>
        <xdr:cNvPr id="262" name="テキスト ボックス 261"/>
        <xdr:cNvSpPr txBox="1"/>
      </xdr:nvSpPr>
      <xdr:spPr>
        <a:xfrm>
          <a:off x="3530111" y="170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116838</xdr:rowOff>
    </xdr:from>
    <xdr:to>
      <xdr:col>15</xdr:col>
      <xdr:colOff>101600</xdr:colOff>
      <xdr:row>99</xdr:row>
      <xdr:rowOff>46988</xdr:rowOff>
    </xdr:to>
    <xdr:sp macro="" textlink="">
      <xdr:nvSpPr>
        <xdr:cNvPr id="263" name="楕円 262"/>
        <xdr:cNvSpPr/>
      </xdr:nvSpPr>
      <xdr:spPr>
        <a:xfrm>
          <a:off x="2857500" y="16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38115</xdr:rowOff>
    </xdr:from>
    <xdr:ext cx="534377" cy="259045"/>
    <xdr:sp macro="" textlink="">
      <xdr:nvSpPr>
        <xdr:cNvPr id="264" name="テキスト ボックス 263"/>
        <xdr:cNvSpPr txBox="1"/>
      </xdr:nvSpPr>
      <xdr:spPr>
        <a:xfrm>
          <a:off x="2641111" y="170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66154</xdr:rowOff>
    </xdr:from>
    <xdr:to>
      <xdr:col>10</xdr:col>
      <xdr:colOff>165100</xdr:colOff>
      <xdr:row>98</xdr:row>
      <xdr:rowOff>167754</xdr:rowOff>
    </xdr:to>
    <xdr:sp macro="" textlink="">
      <xdr:nvSpPr>
        <xdr:cNvPr id="265" name="楕円 264"/>
        <xdr:cNvSpPr/>
      </xdr:nvSpPr>
      <xdr:spPr>
        <a:xfrm>
          <a:off x="19685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158881</xdr:rowOff>
    </xdr:from>
    <xdr:ext cx="534377" cy="259045"/>
    <xdr:sp macro="" textlink="">
      <xdr:nvSpPr>
        <xdr:cNvPr id="266" name="テキスト ボックス 265"/>
        <xdr:cNvSpPr txBox="1"/>
      </xdr:nvSpPr>
      <xdr:spPr>
        <a:xfrm>
          <a:off x="1752111" y="1696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122634</xdr:rowOff>
    </xdr:from>
    <xdr:to>
      <xdr:col>6</xdr:col>
      <xdr:colOff>38100</xdr:colOff>
      <xdr:row>98</xdr:row>
      <xdr:rowOff>52784</xdr:rowOff>
    </xdr:to>
    <xdr:sp macro="" textlink="">
      <xdr:nvSpPr>
        <xdr:cNvPr id="267" name="楕円 266"/>
        <xdr:cNvSpPr/>
      </xdr:nvSpPr>
      <xdr:spPr>
        <a:xfrm>
          <a:off x="1079500" y="167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69311</xdr:rowOff>
    </xdr:from>
    <xdr:ext cx="534377" cy="259045"/>
    <xdr:sp macro="" textlink="">
      <xdr:nvSpPr>
        <xdr:cNvPr id="268" name="テキスト ボックス 267"/>
        <xdr:cNvSpPr txBox="1"/>
      </xdr:nvSpPr>
      <xdr:spPr>
        <a:xfrm>
          <a:off x="863111" y="1652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100076</xdr:rowOff>
    </xdr:from>
    <xdr:to>
      <xdr:col>54</xdr:col>
      <xdr:colOff>189865</xdr:colOff>
      <xdr:row>39</xdr:row>
      <xdr:rowOff>44450</xdr:rowOff>
    </xdr:to>
    <xdr:cxnSp macro="">
      <xdr:nvCxnSpPr>
        <xdr:cNvPr id="292" name="直線コネクタ 291"/>
        <xdr:cNvCxnSpPr/>
      </xdr:nvCxnSpPr>
      <xdr:spPr>
        <a:xfrm flipV="1">
          <a:off x="10475595" y="6100826"/>
          <a:ext cx="1270" cy="63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46753</xdr:rowOff>
    </xdr:from>
    <xdr:ext cx="469744" cy="259045"/>
    <xdr:sp macro="" textlink="">
      <xdr:nvSpPr>
        <xdr:cNvPr id="295" name="労働費最大値テキスト"/>
        <xdr:cNvSpPr txBox="1"/>
      </xdr:nvSpPr>
      <xdr:spPr>
        <a:xfrm>
          <a:off x="10528300" y="58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100076</xdr:rowOff>
    </xdr:from>
    <xdr:to>
      <xdr:col>55</xdr:col>
      <xdr:colOff>88900</xdr:colOff>
      <xdr:row>35</xdr:row>
      <xdr:rowOff>100076</xdr:rowOff>
    </xdr:to>
    <xdr:cxnSp macro="">
      <xdr:nvCxnSpPr>
        <xdr:cNvPr id="296" name="直線コネクタ 295"/>
        <xdr:cNvCxnSpPr/>
      </xdr:nvCxnSpPr>
      <xdr:spPr>
        <a:xfrm>
          <a:off x="10388600" y="610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164719</xdr:rowOff>
    </xdr:from>
    <xdr:to>
      <xdr:col>55</xdr:col>
      <xdr:colOff>0</xdr:colOff>
      <xdr:row>37</xdr:row>
      <xdr:rowOff>166497</xdr:rowOff>
    </xdr:to>
    <xdr:cxnSp macro="">
      <xdr:nvCxnSpPr>
        <xdr:cNvPr id="297" name="直線コネクタ 296"/>
        <xdr:cNvCxnSpPr/>
      </xdr:nvCxnSpPr>
      <xdr:spPr>
        <a:xfrm flipV="1">
          <a:off x="9639300" y="6508369"/>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84472</xdr:rowOff>
    </xdr:from>
    <xdr:ext cx="378565" cy="259045"/>
    <xdr:sp macro="" textlink="">
      <xdr:nvSpPr>
        <xdr:cNvPr id="298" name="労働費平均値テキスト"/>
        <xdr:cNvSpPr txBox="1"/>
      </xdr:nvSpPr>
      <xdr:spPr>
        <a:xfrm>
          <a:off x="10528300" y="65995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106045</xdr:rowOff>
    </xdr:from>
    <xdr:to>
      <xdr:col>55</xdr:col>
      <xdr:colOff>50800</xdr:colOff>
      <xdr:row>39</xdr:row>
      <xdr:rowOff>36195</xdr:rowOff>
    </xdr:to>
    <xdr:sp macro="" textlink="">
      <xdr:nvSpPr>
        <xdr:cNvPr id="299" name="フローチャート: 判断 298"/>
        <xdr:cNvSpPr/>
      </xdr:nvSpPr>
      <xdr:spPr>
        <a:xfrm>
          <a:off x="104267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94234</xdr:rowOff>
    </xdr:from>
    <xdr:to>
      <xdr:col>50</xdr:col>
      <xdr:colOff>114300</xdr:colOff>
      <xdr:row>37</xdr:row>
      <xdr:rowOff>166497</xdr:rowOff>
    </xdr:to>
    <xdr:cxnSp macro="">
      <xdr:nvCxnSpPr>
        <xdr:cNvPr id="300" name="直線コネクタ 299"/>
        <xdr:cNvCxnSpPr/>
      </xdr:nvCxnSpPr>
      <xdr:spPr>
        <a:xfrm>
          <a:off x="8750300" y="6437884"/>
          <a:ext cx="8890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102616</xdr:rowOff>
    </xdr:from>
    <xdr:to>
      <xdr:col>50</xdr:col>
      <xdr:colOff>165100</xdr:colOff>
      <xdr:row>39</xdr:row>
      <xdr:rowOff>32766</xdr:rowOff>
    </xdr:to>
    <xdr:sp macro="" textlink="">
      <xdr:nvSpPr>
        <xdr:cNvPr id="301" name="フローチャート: 判断 300"/>
        <xdr:cNvSpPr/>
      </xdr:nvSpPr>
      <xdr:spPr>
        <a:xfrm>
          <a:off x="9588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23893</xdr:rowOff>
    </xdr:from>
    <xdr:ext cx="378565" cy="259045"/>
    <xdr:sp macro="" textlink="">
      <xdr:nvSpPr>
        <xdr:cNvPr id="302" name="テキスト ボックス 301"/>
        <xdr:cNvSpPr txBox="1"/>
      </xdr:nvSpPr>
      <xdr:spPr>
        <a:xfrm>
          <a:off x="9450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45339</xdr:rowOff>
    </xdr:from>
    <xdr:to>
      <xdr:col>45</xdr:col>
      <xdr:colOff>177800</xdr:colOff>
      <xdr:row>37</xdr:row>
      <xdr:rowOff>94234</xdr:rowOff>
    </xdr:to>
    <xdr:cxnSp macro="">
      <xdr:nvCxnSpPr>
        <xdr:cNvPr id="303" name="直線コネクタ 302"/>
        <xdr:cNvCxnSpPr/>
      </xdr:nvCxnSpPr>
      <xdr:spPr>
        <a:xfrm>
          <a:off x="7861300" y="6217539"/>
          <a:ext cx="889000"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99568</xdr:rowOff>
    </xdr:from>
    <xdr:to>
      <xdr:col>46</xdr:col>
      <xdr:colOff>38100</xdr:colOff>
      <xdr:row>39</xdr:row>
      <xdr:rowOff>29718</xdr:rowOff>
    </xdr:to>
    <xdr:sp macro="" textlink="">
      <xdr:nvSpPr>
        <xdr:cNvPr id="304" name="フローチャート: 判断 303"/>
        <xdr:cNvSpPr/>
      </xdr:nvSpPr>
      <xdr:spPr>
        <a:xfrm>
          <a:off x="86995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20845</xdr:rowOff>
    </xdr:from>
    <xdr:ext cx="378565" cy="259045"/>
    <xdr:sp macro="" textlink="">
      <xdr:nvSpPr>
        <xdr:cNvPr id="305" name="テキスト ボックス 304"/>
        <xdr:cNvSpPr txBox="1"/>
      </xdr:nvSpPr>
      <xdr:spPr>
        <a:xfrm>
          <a:off x="8561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88773</xdr:rowOff>
    </xdr:from>
    <xdr:to>
      <xdr:col>41</xdr:col>
      <xdr:colOff>50800</xdr:colOff>
      <xdr:row>36</xdr:row>
      <xdr:rowOff>45339</xdr:rowOff>
    </xdr:to>
    <xdr:cxnSp macro="">
      <xdr:nvCxnSpPr>
        <xdr:cNvPr id="306" name="直線コネクタ 305"/>
        <xdr:cNvCxnSpPr/>
      </xdr:nvCxnSpPr>
      <xdr:spPr>
        <a:xfrm>
          <a:off x="6972300" y="5403723"/>
          <a:ext cx="8890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80391</xdr:rowOff>
    </xdr:from>
    <xdr:to>
      <xdr:col>41</xdr:col>
      <xdr:colOff>101600</xdr:colOff>
      <xdr:row>39</xdr:row>
      <xdr:rowOff>10541</xdr:rowOff>
    </xdr:to>
    <xdr:sp macro="" textlink="">
      <xdr:nvSpPr>
        <xdr:cNvPr id="307" name="フローチャート: 判断 306"/>
        <xdr:cNvSpPr/>
      </xdr:nvSpPr>
      <xdr:spPr>
        <a:xfrm>
          <a:off x="78105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1668</xdr:rowOff>
    </xdr:from>
    <xdr:ext cx="378565" cy="259045"/>
    <xdr:sp macro="" textlink="">
      <xdr:nvSpPr>
        <xdr:cNvPr id="308" name="テキスト ボックス 307"/>
        <xdr:cNvSpPr txBox="1"/>
      </xdr:nvSpPr>
      <xdr:spPr>
        <a:xfrm>
          <a:off x="7672017" y="6688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41910</xdr:rowOff>
    </xdr:from>
    <xdr:to>
      <xdr:col>36</xdr:col>
      <xdr:colOff>165100</xdr:colOff>
      <xdr:row>38</xdr:row>
      <xdr:rowOff>143510</xdr:rowOff>
    </xdr:to>
    <xdr:sp macro="" textlink="">
      <xdr:nvSpPr>
        <xdr:cNvPr id="309" name="フローチャート: 判断 308"/>
        <xdr:cNvSpPr/>
      </xdr:nvSpPr>
      <xdr:spPr>
        <a:xfrm>
          <a:off x="6921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134637</xdr:rowOff>
    </xdr:from>
    <xdr:ext cx="378565" cy="259045"/>
    <xdr:sp macro="" textlink="">
      <xdr:nvSpPr>
        <xdr:cNvPr id="310" name="テキスト ボックス 309"/>
        <xdr:cNvSpPr txBox="1"/>
      </xdr:nvSpPr>
      <xdr:spPr>
        <a:xfrm>
          <a:off x="6783017" y="664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113919</xdr:rowOff>
    </xdr:from>
    <xdr:to>
      <xdr:col>55</xdr:col>
      <xdr:colOff>50800</xdr:colOff>
      <xdr:row>38</xdr:row>
      <xdr:rowOff>44069</xdr:rowOff>
    </xdr:to>
    <xdr:sp macro="" textlink="">
      <xdr:nvSpPr>
        <xdr:cNvPr id="316" name="楕円 315"/>
        <xdr:cNvSpPr/>
      </xdr:nvSpPr>
      <xdr:spPr>
        <a:xfrm>
          <a:off x="10426700" y="64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136796</xdr:rowOff>
    </xdr:from>
    <xdr:ext cx="469744" cy="259045"/>
    <xdr:sp macro="" textlink="">
      <xdr:nvSpPr>
        <xdr:cNvPr id="317" name="労働費該当値テキスト"/>
        <xdr:cNvSpPr txBox="1"/>
      </xdr:nvSpPr>
      <xdr:spPr>
        <a:xfrm>
          <a:off x="10528300" y="630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115697</xdr:rowOff>
    </xdr:from>
    <xdr:to>
      <xdr:col>50</xdr:col>
      <xdr:colOff>165100</xdr:colOff>
      <xdr:row>38</xdr:row>
      <xdr:rowOff>45847</xdr:rowOff>
    </xdr:to>
    <xdr:sp macro="" textlink="">
      <xdr:nvSpPr>
        <xdr:cNvPr id="318" name="楕円 317"/>
        <xdr:cNvSpPr/>
      </xdr:nvSpPr>
      <xdr:spPr>
        <a:xfrm>
          <a:off x="9588500" y="64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62374</xdr:rowOff>
    </xdr:from>
    <xdr:ext cx="469744" cy="259045"/>
    <xdr:sp macro="" textlink="">
      <xdr:nvSpPr>
        <xdr:cNvPr id="319" name="テキスト ボックス 318"/>
        <xdr:cNvSpPr txBox="1"/>
      </xdr:nvSpPr>
      <xdr:spPr>
        <a:xfrm>
          <a:off x="9404428"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43434</xdr:rowOff>
    </xdr:from>
    <xdr:to>
      <xdr:col>46</xdr:col>
      <xdr:colOff>38100</xdr:colOff>
      <xdr:row>37</xdr:row>
      <xdr:rowOff>145034</xdr:rowOff>
    </xdr:to>
    <xdr:sp macro="" textlink="">
      <xdr:nvSpPr>
        <xdr:cNvPr id="320" name="楕円 319"/>
        <xdr:cNvSpPr/>
      </xdr:nvSpPr>
      <xdr:spPr>
        <a:xfrm>
          <a:off x="8699500" y="63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161561</xdr:rowOff>
    </xdr:from>
    <xdr:ext cx="469744" cy="259045"/>
    <xdr:sp macro="" textlink="">
      <xdr:nvSpPr>
        <xdr:cNvPr id="321" name="テキスト ボックス 320"/>
        <xdr:cNvSpPr txBox="1"/>
      </xdr:nvSpPr>
      <xdr:spPr>
        <a:xfrm>
          <a:off x="8515428" y="61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165989</xdr:rowOff>
    </xdr:from>
    <xdr:to>
      <xdr:col>41</xdr:col>
      <xdr:colOff>101600</xdr:colOff>
      <xdr:row>36</xdr:row>
      <xdr:rowOff>96139</xdr:rowOff>
    </xdr:to>
    <xdr:sp macro="" textlink="">
      <xdr:nvSpPr>
        <xdr:cNvPr id="322" name="楕円 321"/>
        <xdr:cNvSpPr/>
      </xdr:nvSpPr>
      <xdr:spPr>
        <a:xfrm>
          <a:off x="7810500" y="61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112666</xdr:rowOff>
    </xdr:from>
    <xdr:ext cx="469744" cy="259045"/>
    <xdr:sp macro="" textlink="">
      <xdr:nvSpPr>
        <xdr:cNvPr id="323" name="テキスト ボックス 322"/>
        <xdr:cNvSpPr txBox="1"/>
      </xdr:nvSpPr>
      <xdr:spPr>
        <a:xfrm>
          <a:off x="7626428" y="59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37973</xdr:rowOff>
    </xdr:from>
    <xdr:to>
      <xdr:col>36</xdr:col>
      <xdr:colOff>165100</xdr:colOff>
      <xdr:row>31</xdr:row>
      <xdr:rowOff>139573</xdr:rowOff>
    </xdr:to>
    <xdr:sp macro="" textlink="">
      <xdr:nvSpPr>
        <xdr:cNvPr id="324" name="楕円 323"/>
        <xdr:cNvSpPr/>
      </xdr:nvSpPr>
      <xdr:spPr>
        <a:xfrm>
          <a:off x="6921500" y="53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156100</xdr:rowOff>
    </xdr:from>
    <xdr:ext cx="534377" cy="259045"/>
    <xdr:sp macro="" textlink="">
      <xdr:nvSpPr>
        <xdr:cNvPr id="325" name="テキスト ボックス 324"/>
        <xdr:cNvSpPr txBox="1"/>
      </xdr:nvSpPr>
      <xdr:spPr>
        <a:xfrm>
          <a:off x="6705111" y="51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49" name="直線コネクタ 348"/>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0"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1" name="直線コネクタ 350"/>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2"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3" name="直線コネクタ 352"/>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165056</xdr:rowOff>
    </xdr:from>
    <xdr:to>
      <xdr:col>55</xdr:col>
      <xdr:colOff>0</xdr:colOff>
      <xdr:row>58</xdr:row>
      <xdr:rowOff>75064</xdr:rowOff>
    </xdr:to>
    <xdr:cxnSp macro="">
      <xdr:nvCxnSpPr>
        <xdr:cNvPr id="354" name="直線コネクタ 353"/>
        <xdr:cNvCxnSpPr/>
      </xdr:nvCxnSpPr>
      <xdr:spPr>
        <a:xfrm flipV="1">
          <a:off x="9639300" y="9937706"/>
          <a:ext cx="8382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5"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6" name="フローチャート: 判断 355"/>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91560</xdr:rowOff>
    </xdr:from>
    <xdr:to>
      <xdr:col>50</xdr:col>
      <xdr:colOff>114300</xdr:colOff>
      <xdr:row>58</xdr:row>
      <xdr:rowOff>75064</xdr:rowOff>
    </xdr:to>
    <xdr:cxnSp macro="">
      <xdr:nvCxnSpPr>
        <xdr:cNvPr id="357" name="直線コネクタ 356"/>
        <xdr:cNvCxnSpPr/>
      </xdr:nvCxnSpPr>
      <xdr:spPr>
        <a:xfrm>
          <a:off x="8750300" y="9692760"/>
          <a:ext cx="889000" cy="3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58" name="フローチャート: 判断 357"/>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59" name="テキスト ボックス 358"/>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91560</xdr:rowOff>
    </xdr:from>
    <xdr:to>
      <xdr:col>45</xdr:col>
      <xdr:colOff>177800</xdr:colOff>
      <xdr:row>57</xdr:row>
      <xdr:rowOff>83236</xdr:rowOff>
    </xdr:to>
    <xdr:cxnSp macro="">
      <xdr:nvCxnSpPr>
        <xdr:cNvPr id="360" name="直線コネクタ 359"/>
        <xdr:cNvCxnSpPr/>
      </xdr:nvCxnSpPr>
      <xdr:spPr>
        <a:xfrm flipV="1">
          <a:off x="7861300" y="9692760"/>
          <a:ext cx="889000" cy="1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1" name="フローチャート: 判断 360"/>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2" name="テキスト ボックス 361"/>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83236</xdr:rowOff>
    </xdr:from>
    <xdr:to>
      <xdr:col>41</xdr:col>
      <xdr:colOff>50800</xdr:colOff>
      <xdr:row>57</xdr:row>
      <xdr:rowOff>88684</xdr:rowOff>
    </xdr:to>
    <xdr:cxnSp macro="">
      <xdr:nvCxnSpPr>
        <xdr:cNvPr id="363" name="直線コネクタ 362"/>
        <xdr:cNvCxnSpPr/>
      </xdr:nvCxnSpPr>
      <xdr:spPr>
        <a:xfrm flipV="1">
          <a:off x="6972300" y="9855886"/>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4" name="フローチャート: 判断 363"/>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5" name="テキスト ボックス 364"/>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6" name="フローチャート: 判断 365"/>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7" name="テキスト ボックス 366"/>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114256</xdr:rowOff>
    </xdr:from>
    <xdr:to>
      <xdr:col>55</xdr:col>
      <xdr:colOff>50800</xdr:colOff>
      <xdr:row>58</xdr:row>
      <xdr:rowOff>44406</xdr:rowOff>
    </xdr:to>
    <xdr:sp macro="" textlink="">
      <xdr:nvSpPr>
        <xdr:cNvPr id="373" name="楕円 372"/>
        <xdr:cNvSpPr/>
      </xdr:nvSpPr>
      <xdr:spPr>
        <a:xfrm>
          <a:off x="10426700" y="9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92683</xdr:rowOff>
    </xdr:from>
    <xdr:ext cx="534377" cy="259045"/>
    <xdr:sp macro="" textlink="">
      <xdr:nvSpPr>
        <xdr:cNvPr id="374" name="農林水産業費該当値テキスト"/>
        <xdr:cNvSpPr txBox="1"/>
      </xdr:nvSpPr>
      <xdr:spPr>
        <a:xfrm>
          <a:off x="10528300" y="98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24264</xdr:rowOff>
    </xdr:from>
    <xdr:to>
      <xdr:col>50</xdr:col>
      <xdr:colOff>165100</xdr:colOff>
      <xdr:row>58</xdr:row>
      <xdr:rowOff>125864</xdr:rowOff>
    </xdr:to>
    <xdr:sp macro="" textlink="">
      <xdr:nvSpPr>
        <xdr:cNvPr id="375" name="楕円 374"/>
        <xdr:cNvSpPr/>
      </xdr:nvSpPr>
      <xdr:spPr>
        <a:xfrm>
          <a:off x="95885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116991</xdr:rowOff>
    </xdr:from>
    <xdr:ext cx="469744" cy="259045"/>
    <xdr:sp macro="" textlink="">
      <xdr:nvSpPr>
        <xdr:cNvPr id="376" name="テキスト ボックス 375"/>
        <xdr:cNvSpPr txBox="1"/>
      </xdr:nvSpPr>
      <xdr:spPr>
        <a:xfrm>
          <a:off x="9404428" y="100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40760</xdr:rowOff>
    </xdr:from>
    <xdr:to>
      <xdr:col>46</xdr:col>
      <xdr:colOff>38100</xdr:colOff>
      <xdr:row>56</xdr:row>
      <xdr:rowOff>142360</xdr:rowOff>
    </xdr:to>
    <xdr:sp macro="" textlink="">
      <xdr:nvSpPr>
        <xdr:cNvPr id="377" name="楕円 376"/>
        <xdr:cNvSpPr/>
      </xdr:nvSpPr>
      <xdr:spPr>
        <a:xfrm>
          <a:off x="8699500" y="96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158887</xdr:rowOff>
    </xdr:from>
    <xdr:ext cx="534377" cy="259045"/>
    <xdr:sp macro="" textlink="">
      <xdr:nvSpPr>
        <xdr:cNvPr id="378" name="テキスト ボックス 377"/>
        <xdr:cNvSpPr txBox="1"/>
      </xdr:nvSpPr>
      <xdr:spPr>
        <a:xfrm>
          <a:off x="8483111" y="9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32436</xdr:rowOff>
    </xdr:from>
    <xdr:to>
      <xdr:col>41</xdr:col>
      <xdr:colOff>101600</xdr:colOff>
      <xdr:row>57</xdr:row>
      <xdr:rowOff>134036</xdr:rowOff>
    </xdr:to>
    <xdr:sp macro="" textlink="">
      <xdr:nvSpPr>
        <xdr:cNvPr id="379" name="楕円 378"/>
        <xdr:cNvSpPr/>
      </xdr:nvSpPr>
      <xdr:spPr>
        <a:xfrm>
          <a:off x="7810500" y="98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125163</xdr:rowOff>
    </xdr:from>
    <xdr:ext cx="534377" cy="259045"/>
    <xdr:sp macro="" textlink="">
      <xdr:nvSpPr>
        <xdr:cNvPr id="380" name="テキスト ボックス 379"/>
        <xdr:cNvSpPr txBox="1"/>
      </xdr:nvSpPr>
      <xdr:spPr>
        <a:xfrm>
          <a:off x="7594111" y="98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37884</xdr:rowOff>
    </xdr:from>
    <xdr:to>
      <xdr:col>36</xdr:col>
      <xdr:colOff>165100</xdr:colOff>
      <xdr:row>57</xdr:row>
      <xdr:rowOff>139484</xdr:rowOff>
    </xdr:to>
    <xdr:sp macro="" textlink="">
      <xdr:nvSpPr>
        <xdr:cNvPr id="381" name="楕円 380"/>
        <xdr:cNvSpPr/>
      </xdr:nvSpPr>
      <xdr:spPr>
        <a:xfrm>
          <a:off x="6921500" y="981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156011</xdr:rowOff>
    </xdr:from>
    <xdr:ext cx="534377" cy="259045"/>
    <xdr:sp macro="" textlink="">
      <xdr:nvSpPr>
        <xdr:cNvPr id="382" name="テキスト ボックス 381"/>
        <xdr:cNvSpPr txBox="1"/>
      </xdr:nvSpPr>
      <xdr:spPr>
        <a:xfrm>
          <a:off x="6705111" y="95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6" name="直線コネクタ 405"/>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7"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08" name="直線コネクタ 407"/>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09"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0" name="直線コネクタ 409"/>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55995</xdr:rowOff>
    </xdr:from>
    <xdr:to>
      <xdr:col>55</xdr:col>
      <xdr:colOff>0</xdr:colOff>
      <xdr:row>78</xdr:row>
      <xdr:rowOff>122117</xdr:rowOff>
    </xdr:to>
    <xdr:cxnSp macro="">
      <xdr:nvCxnSpPr>
        <xdr:cNvPr id="411" name="直線コネクタ 410"/>
        <xdr:cNvCxnSpPr/>
      </xdr:nvCxnSpPr>
      <xdr:spPr>
        <a:xfrm flipV="1">
          <a:off x="9639300" y="13429095"/>
          <a:ext cx="838200" cy="6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2"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3" name="フローチャート: 判断 412"/>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71692</xdr:rowOff>
    </xdr:from>
    <xdr:to>
      <xdr:col>50</xdr:col>
      <xdr:colOff>114300</xdr:colOff>
      <xdr:row>78</xdr:row>
      <xdr:rowOff>122117</xdr:rowOff>
    </xdr:to>
    <xdr:cxnSp macro="">
      <xdr:nvCxnSpPr>
        <xdr:cNvPr id="414" name="直線コネクタ 413"/>
        <xdr:cNvCxnSpPr/>
      </xdr:nvCxnSpPr>
      <xdr:spPr>
        <a:xfrm>
          <a:off x="8750300" y="13444792"/>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5" name="フローチャート: 判断 414"/>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6" name="テキスト ボックス 415"/>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71692</xdr:rowOff>
    </xdr:from>
    <xdr:to>
      <xdr:col>45</xdr:col>
      <xdr:colOff>177800</xdr:colOff>
      <xdr:row>78</xdr:row>
      <xdr:rowOff>146329</xdr:rowOff>
    </xdr:to>
    <xdr:cxnSp macro="">
      <xdr:nvCxnSpPr>
        <xdr:cNvPr id="417" name="直線コネクタ 416"/>
        <xdr:cNvCxnSpPr/>
      </xdr:nvCxnSpPr>
      <xdr:spPr>
        <a:xfrm flipV="1">
          <a:off x="7861300" y="13444792"/>
          <a:ext cx="889000" cy="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18" name="フローチャート: 判断 417"/>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19" name="テキスト ボックス 418"/>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146329</xdr:rowOff>
    </xdr:from>
    <xdr:to>
      <xdr:col>41</xdr:col>
      <xdr:colOff>50800</xdr:colOff>
      <xdr:row>78</xdr:row>
      <xdr:rowOff>162713</xdr:rowOff>
    </xdr:to>
    <xdr:cxnSp macro="">
      <xdr:nvCxnSpPr>
        <xdr:cNvPr id="420" name="直線コネクタ 419"/>
        <xdr:cNvCxnSpPr/>
      </xdr:nvCxnSpPr>
      <xdr:spPr>
        <a:xfrm flipV="1">
          <a:off x="6972300" y="13519429"/>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1" name="フローチャート: 判断 420"/>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2" name="テキスト ボックス 421"/>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59982</xdr:rowOff>
    </xdr:from>
    <xdr:to>
      <xdr:col>36</xdr:col>
      <xdr:colOff>165100</xdr:colOff>
      <xdr:row>78</xdr:row>
      <xdr:rowOff>161582</xdr:rowOff>
    </xdr:to>
    <xdr:sp macro="" textlink="">
      <xdr:nvSpPr>
        <xdr:cNvPr id="423" name="フローチャート: 判断 422"/>
        <xdr:cNvSpPr/>
      </xdr:nvSpPr>
      <xdr:spPr>
        <a:xfrm>
          <a:off x="6921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6659</xdr:rowOff>
    </xdr:from>
    <xdr:ext cx="469744" cy="259045"/>
    <xdr:sp macro="" textlink="">
      <xdr:nvSpPr>
        <xdr:cNvPr id="424" name="テキスト ボックス 423"/>
        <xdr:cNvSpPr txBox="1"/>
      </xdr:nvSpPr>
      <xdr:spPr>
        <a:xfrm>
          <a:off x="6737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5195</xdr:rowOff>
    </xdr:from>
    <xdr:to>
      <xdr:col>55</xdr:col>
      <xdr:colOff>50800</xdr:colOff>
      <xdr:row>78</xdr:row>
      <xdr:rowOff>106795</xdr:rowOff>
    </xdr:to>
    <xdr:sp macro="" textlink="">
      <xdr:nvSpPr>
        <xdr:cNvPr id="430" name="楕円 429"/>
        <xdr:cNvSpPr/>
      </xdr:nvSpPr>
      <xdr:spPr>
        <a:xfrm>
          <a:off x="10426700" y="133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155072</xdr:rowOff>
    </xdr:from>
    <xdr:ext cx="469744" cy="259045"/>
    <xdr:sp macro="" textlink="">
      <xdr:nvSpPr>
        <xdr:cNvPr id="431" name="商工費該当値テキスト"/>
        <xdr:cNvSpPr txBox="1"/>
      </xdr:nvSpPr>
      <xdr:spPr>
        <a:xfrm>
          <a:off x="10528300"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71317</xdr:rowOff>
    </xdr:from>
    <xdr:to>
      <xdr:col>50</xdr:col>
      <xdr:colOff>165100</xdr:colOff>
      <xdr:row>79</xdr:row>
      <xdr:rowOff>1467</xdr:rowOff>
    </xdr:to>
    <xdr:sp macro="" textlink="">
      <xdr:nvSpPr>
        <xdr:cNvPr id="432" name="楕円 431"/>
        <xdr:cNvSpPr/>
      </xdr:nvSpPr>
      <xdr:spPr>
        <a:xfrm>
          <a:off x="9588500" y="134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164044</xdr:rowOff>
    </xdr:from>
    <xdr:ext cx="469744" cy="259045"/>
    <xdr:sp macro="" textlink="">
      <xdr:nvSpPr>
        <xdr:cNvPr id="433" name="テキスト ボックス 432"/>
        <xdr:cNvSpPr txBox="1"/>
      </xdr:nvSpPr>
      <xdr:spPr>
        <a:xfrm>
          <a:off x="9404428" y="135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20892</xdr:rowOff>
    </xdr:from>
    <xdr:to>
      <xdr:col>46</xdr:col>
      <xdr:colOff>38100</xdr:colOff>
      <xdr:row>78</xdr:row>
      <xdr:rowOff>122492</xdr:rowOff>
    </xdr:to>
    <xdr:sp macro="" textlink="">
      <xdr:nvSpPr>
        <xdr:cNvPr id="434" name="楕円 433"/>
        <xdr:cNvSpPr/>
      </xdr:nvSpPr>
      <xdr:spPr>
        <a:xfrm>
          <a:off x="8699500" y="133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113619</xdr:rowOff>
    </xdr:from>
    <xdr:ext cx="469744" cy="259045"/>
    <xdr:sp macro="" textlink="">
      <xdr:nvSpPr>
        <xdr:cNvPr id="435" name="テキスト ボックス 434"/>
        <xdr:cNvSpPr txBox="1"/>
      </xdr:nvSpPr>
      <xdr:spPr>
        <a:xfrm>
          <a:off x="8515428" y="134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95529</xdr:rowOff>
    </xdr:from>
    <xdr:to>
      <xdr:col>41</xdr:col>
      <xdr:colOff>101600</xdr:colOff>
      <xdr:row>79</xdr:row>
      <xdr:rowOff>25679</xdr:rowOff>
    </xdr:to>
    <xdr:sp macro="" textlink="">
      <xdr:nvSpPr>
        <xdr:cNvPr id="436" name="楕円 435"/>
        <xdr:cNvSpPr/>
      </xdr:nvSpPr>
      <xdr:spPr>
        <a:xfrm>
          <a:off x="7810500" y="13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16806</xdr:rowOff>
    </xdr:from>
    <xdr:ext cx="469744" cy="259045"/>
    <xdr:sp macro="" textlink="">
      <xdr:nvSpPr>
        <xdr:cNvPr id="437" name="テキスト ボックス 436"/>
        <xdr:cNvSpPr txBox="1"/>
      </xdr:nvSpPr>
      <xdr:spPr>
        <a:xfrm>
          <a:off x="7626428" y="1356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111913</xdr:rowOff>
    </xdr:from>
    <xdr:to>
      <xdr:col>36</xdr:col>
      <xdr:colOff>165100</xdr:colOff>
      <xdr:row>79</xdr:row>
      <xdr:rowOff>42063</xdr:rowOff>
    </xdr:to>
    <xdr:sp macro="" textlink="">
      <xdr:nvSpPr>
        <xdr:cNvPr id="438" name="楕円 437"/>
        <xdr:cNvSpPr/>
      </xdr:nvSpPr>
      <xdr:spPr>
        <a:xfrm>
          <a:off x="6921500" y="134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33190</xdr:rowOff>
    </xdr:from>
    <xdr:ext cx="469744" cy="259045"/>
    <xdr:sp macro="" textlink="">
      <xdr:nvSpPr>
        <xdr:cNvPr id="439" name="テキスト ボックス 438"/>
        <xdr:cNvSpPr txBox="1"/>
      </xdr:nvSpPr>
      <xdr:spPr>
        <a:xfrm>
          <a:off x="6737428" y="135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155747</xdr:rowOff>
    </xdr:from>
    <xdr:to>
      <xdr:col>54</xdr:col>
      <xdr:colOff>189865</xdr:colOff>
      <xdr:row>98</xdr:row>
      <xdr:rowOff>156003</xdr:rowOff>
    </xdr:to>
    <xdr:cxnSp macro="">
      <xdr:nvCxnSpPr>
        <xdr:cNvPr id="463" name="直線コネクタ 462"/>
        <xdr:cNvCxnSpPr/>
      </xdr:nvCxnSpPr>
      <xdr:spPr>
        <a:xfrm flipV="1">
          <a:off x="10475595" y="16100597"/>
          <a:ext cx="1270" cy="857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159830</xdr:rowOff>
    </xdr:from>
    <xdr:ext cx="534377" cy="259045"/>
    <xdr:sp macro="" textlink="">
      <xdr:nvSpPr>
        <xdr:cNvPr id="464" name="土木費最小値テキスト"/>
        <xdr:cNvSpPr txBox="1"/>
      </xdr:nvSpPr>
      <xdr:spPr>
        <a:xfrm>
          <a:off x="10528300" y="169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156003</xdr:rowOff>
    </xdr:from>
    <xdr:to>
      <xdr:col>55</xdr:col>
      <xdr:colOff>88900</xdr:colOff>
      <xdr:row>98</xdr:row>
      <xdr:rowOff>156003</xdr:rowOff>
    </xdr:to>
    <xdr:cxnSp macro="">
      <xdr:nvCxnSpPr>
        <xdr:cNvPr id="465" name="直線コネクタ 464"/>
        <xdr:cNvCxnSpPr/>
      </xdr:nvCxnSpPr>
      <xdr:spPr>
        <a:xfrm>
          <a:off x="10388600" y="1695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102424</xdr:rowOff>
    </xdr:from>
    <xdr:ext cx="599010" cy="259045"/>
    <xdr:sp macro="" textlink="">
      <xdr:nvSpPr>
        <xdr:cNvPr id="466" name="土木費最大値テキスト"/>
        <xdr:cNvSpPr txBox="1"/>
      </xdr:nvSpPr>
      <xdr:spPr>
        <a:xfrm>
          <a:off x="10528300" y="1587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155747</xdr:rowOff>
    </xdr:from>
    <xdr:to>
      <xdr:col>55</xdr:col>
      <xdr:colOff>88900</xdr:colOff>
      <xdr:row>93</xdr:row>
      <xdr:rowOff>155747</xdr:rowOff>
    </xdr:to>
    <xdr:cxnSp macro="">
      <xdr:nvCxnSpPr>
        <xdr:cNvPr id="467" name="直線コネクタ 466"/>
        <xdr:cNvCxnSpPr/>
      </xdr:nvCxnSpPr>
      <xdr:spPr>
        <a:xfrm>
          <a:off x="10388600" y="16100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155747</xdr:rowOff>
    </xdr:from>
    <xdr:to>
      <xdr:col>55</xdr:col>
      <xdr:colOff>0</xdr:colOff>
      <xdr:row>96</xdr:row>
      <xdr:rowOff>36692</xdr:rowOff>
    </xdr:to>
    <xdr:cxnSp macro="">
      <xdr:nvCxnSpPr>
        <xdr:cNvPr id="468" name="直線コネクタ 467"/>
        <xdr:cNvCxnSpPr/>
      </xdr:nvCxnSpPr>
      <xdr:spPr>
        <a:xfrm flipV="1">
          <a:off x="9639300" y="16100597"/>
          <a:ext cx="838200" cy="39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102108</xdr:rowOff>
    </xdr:from>
    <xdr:ext cx="534377" cy="259045"/>
    <xdr:sp macro="" textlink="">
      <xdr:nvSpPr>
        <xdr:cNvPr id="469" name="土木費平均値テキスト"/>
        <xdr:cNvSpPr txBox="1"/>
      </xdr:nvSpPr>
      <xdr:spPr>
        <a:xfrm>
          <a:off x="10528300" y="1673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123681</xdr:rowOff>
    </xdr:from>
    <xdr:to>
      <xdr:col>55</xdr:col>
      <xdr:colOff>50800</xdr:colOff>
      <xdr:row>98</xdr:row>
      <xdr:rowOff>53831</xdr:rowOff>
    </xdr:to>
    <xdr:sp macro="" textlink="">
      <xdr:nvSpPr>
        <xdr:cNvPr id="470" name="フローチャート: 判断 469"/>
        <xdr:cNvSpPr/>
      </xdr:nvSpPr>
      <xdr:spPr>
        <a:xfrm>
          <a:off x="10426700" y="1675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115038</xdr:rowOff>
    </xdr:from>
    <xdr:to>
      <xdr:col>50</xdr:col>
      <xdr:colOff>114300</xdr:colOff>
      <xdr:row>96</xdr:row>
      <xdr:rowOff>36692</xdr:rowOff>
    </xdr:to>
    <xdr:cxnSp macro="">
      <xdr:nvCxnSpPr>
        <xdr:cNvPr id="471" name="直線コネクタ 470"/>
        <xdr:cNvCxnSpPr/>
      </xdr:nvCxnSpPr>
      <xdr:spPr>
        <a:xfrm>
          <a:off x="8750300" y="16402788"/>
          <a:ext cx="889000" cy="9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122193</xdr:rowOff>
    </xdr:from>
    <xdr:to>
      <xdr:col>50</xdr:col>
      <xdr:colOff>165100</xdr:colOff>
      <xdr:row>98</xdr:row>
      <xdr:rowOff>52343</xdr:rowOff>
    </xdr:to>
    <xdr:sp macro="" textlink="">
      <xdr:nvSpPr>
        <xdr:cNvPr id="472" name="フローチャート: 判断 471"/>
        <xdr:cNvSpPr/>
      </xdr:nvSpPr>
      <xdr:spPr>
        <a:xfrm>
          <a:off x="9588500" y="1675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43470</xdr:rowOff>
    </xdr:from>
    <xdr:ext cx="534377" cy="259045"/>
    <xdr:sp macro="" textlink="">
      <xdr:nvSpPr>
        <xdr:cNvPr id="473" name="テキスト ボックス 472"/>
        <xdr:cNvSpPr txBox="1"/>
      </xdr:nvSpPr>
      <xdr:spPr>
        <a:xfrm>
          <a:off x="9372111" y="1684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133790</xdr:rowOff>
    </xdr:from>
    <xdr:to>
      <xdr:col>45</xdr:col>
      <xdr:colOff>177800</xdr:colOff>
      <xdr:row>95</xdr:row>
      <xdr:rowOff>115038</xdr:rowOff>
    </xdr:to>
    <xdr:cxnSp macro="">
      <xdr:nvCxnSpPr>
        <xdr:cNvPr id="474" name="直線コネクタ 473"/>
        <xdr:cNvCxnSpPr/>
      </xdr:nvCxnSpPr>
      <xdr:spPr>
        <a:xfrm>
          <a:off x="7861300" y="15564290"/>
          <a:ext cx="889000" cy="83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127446</xdr:rowOff>
    </xdr:from>
    <xdr:to>
      <xdr:col>46</xdr:col>
      <xdr:colOff>38100</xdr:colOff>
      <xdr:row>98</xdr:row>
      <xdr:rowOff>57596</xdr:rowOff>
    </xdr:to>
    <xdr:sp macro="" textlink="">
      <xdr:nvSpPr>
        <xdr:cNvPr id="475" name="フローチャート: 判断 474"/>
        <xdr:cNvSpPr/>
      </xdr:nvSpPr>
      <xdr:spPr>
        <a:xfrm>
          <a:off x="8699500" y="167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48723</xdr:rowOff>
    </xdr:from>
    <xdr:ext cx="534377" cy="259045"/>
    <xdr:sp macro="" textlink="">
      <xdr:nvSpPr>
        <xdr:cNvPr id="476" name="テキスト ボックス 475"/>
        <xdr:cNvSpPr txBox="1"/>
      </xdr:nvSpPr>
      <xdr:spPr>
        <a:xfrm>
          <a:off x="8483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133790</xdr:rowOff>
    </xdr:from>
    <xdr:to>
      <xdr:col>41</xdr:col>
      <xdr:colOff>50800</xdr:colOff>
      <xdr:row>92</xdr:row>
      <xdr:rowOff>81624</xdr:rowOff>
    </xdr:to>
    <xdr:cxnSp macro="">
      <xdr:nvCxnSpPr>
        <xdr:cNvPr id="477" name="直線コネクタ 476"/>
        <xdr:cNvCxnSpPr/>
      </xdr:nvCxnSpPr>
      <xdr:spPr>
        <a:xfrm flipV="1">
          <a:off x="6972300" y="15564290"/>
          <a:ext cx="889000" cy="2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149270</xdr:rowOff>
    </xdr:from>
    <xdr:to>
      <xdr:col>41</xdr:col>
      <xdr:colOff>101600</xdr:colOff>
      <xdr:row>98</xdr:row>
      <xdr:rowOff>79420</xdr:rowOff>
    </xdr:to>
    <xdr:sp macro="" textlink="">
      <xdr:nvSpPr>
        <xdr:cNvPr id="478" name="フローチャート: 判断 477"/>
        <xdr:cNvSpPr/>
      </xdr:nvSpPr>
      <xdr:spPr>
        <a:xfrm>
          <a:off x="78105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70547</xdr:rowOff>
    </xdr:from>
    <xdr:ext cx="534377" cy="259045"/>
    <xdr:sp macro="" textlink="">
      <xdr:nvSpPr>
        <xdr:cNvPr id="479" name="テキスト ボックス 478"/>
        <xdr:cNvSpPr txBox="1"/>
      </xdr:nvSpPr>
      <xdr:spPr>
        <a:xfrm>
          <a:off x="7594111" y="168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15196</xdr:rowOff>
    </xdr:from>
    <xdr:to>
      <xdr:col>36</xdr:col>
      <xdr:colOff>165100</xdr:colOff>
      <xdr:row>98</xdr:row>
      <xdr:rowOff>116796</xdr:rowOff>
    </xdr:to>
    <xdr:sp macro="" textlink="">
      <xdr:nvSpPr>
        <xdr:cNvPr id="480" name="フローチャート: 判断 479"/>
        <xdr:cNvSpPr/>
      </xdr:nvSpPr>
      <xdr:spPr>
        <a:xfrm>
          <a:off x="6921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107923</xdr:rowOff>
    </xdr:from>
    <xdr:ext cx="534377" cy="259045"/>
    <xdr:sp macro="" textlink="">
      <xdr:nvSpPr>
        <xdr:cNvPr id="481" name="テキスト ボックス 480"/>
        <xdr:cNvSpPr txBox="1"/>
      </xdr:nvSpPr>
      <xdr:spPr>
        <a:xfrm>
          <a:off x="6705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104947</xdr:rowOff>
    </xdr:from>
    <xdr:to>
      <xdr:col>55</xdr:col>
      <xdr:colOff>50800</xdr:colOff>
      <xdr:row>94</xdr:row>
      <xdr:rowOff>35097</xdr:rowOff>
    </xdr:to>
    <xdr:sp macro="" textlink="">
      <xdr:nvSpPr>
        <xdr:cNvPr id="487" name="楕円 486"/>
        <xdr:cNvSpPr/>
      </xdr:nvSpPr>
      <xdr:spPr>
        <a:xfrm>
          <a:off x="10426700" y="160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57974</xdr:rowOff>
    </xdr:from>
    <xdr:ext cx="599010" cy="259045"/>
    <xdr:sp macro="" textlink="">
      <xdr:nvSpPr>
        <xdr:cNvPr id="488" name="土木費該当値テキスト"/>
        <xdr:cNvSpPr txBox="1"/>
      </xdr:nvSpPr>
      <xdr:spPr>
        <a:xfrm>
          <a:off x="10528300" y="1600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157342</xdr:rowOff>
    </xdr:from>
    <xdr:to>
      <xdr:col>50</xdr:col>
      <xdr:colOff>165100</xdr:colOff>
      <xdr:row>96</xdr:row>
      <xdr:rowOff>87492</xdr:rowOff>
    </xdr:to>
    <xdr:sp macro="" textlink="">
      <xdr:nvSpPr>
        <xdr:cNvPr id="489" name="楕円 488"/>
        <xdr:cNvSpPr/>
      </xdr:nvSpPr>
      <xdr:spPr>
        <a:xfrm>
          <a:off x="9588500" y="164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104019</xdr:rowOff>
    </xdr:from>
    <xdr:ext cx="599010" cy="259045"/>
    <xdr:sp macro="" textlink="">
      <xdr:nvSpPr>
        <xdr:cNvPr id="490" name="テキスト ボックス 489"/>
        <xdr:cNvSpPr txBox="1"/>
      </xdr:nvSpPr>
      <xdr:spPr>
        <a:xfrm>
          <a:off x="9339795" y="1622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64238</xdr:rowOff>
    </xdr:from>
    <xdr:to>
      <xdr:col>46</xdr:col>
      <xdr:colOff>38100</xdr:colOff>
      <xdr:row>95</xdr:row>
      <xdr:rowOff>165838</xdr:rowOff>
    </xdr:to>
    <xdr:sp macro="" textlink="">
      <xdr:nvSpPr>
        <xdr:cNvPr id="491" name="楕円 490"/>
        <xdr:cNvSpPr/>
      </xdr:nvSpPr>
      <xdr:spPr>
        <a:xfrm>
          <a:off x="8699500" y="163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10915</xdr:rowOff>
    </xdr:from>
    <xdr:ext cx="599010" cy="259045"/>
    <xdr:sp macro="" textlink="">
      <xdr:nvSpPr>
        <xdr:cNvPr id="492" name="テキスト ボックス 491"/>
        <xdr:cNvSpPr txBox="1"/>
      </xdr:nvSpPr>
      <xdr:spPr>
        <a:xfrm>
          <a:off x="8450795" y="1612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82990</xdr:rowOff>
    </xdr:from>
    <xdr:to>
      <xdr:col>41</xdr:col>
      <xdr:colOff>101600</xdr:colOff>
      <xdr:row>91</xdr:row>
      <xdr:rowOff>13140</xdr:rowOff>
    </xdr:to>
    <xdr:sp macro="" textlink="">
      <xdr:nvSpPr>
        <xdr:cNvPr id="493" name="楕円 492"/>
        <xdr:cNvSpPr/>
      </xdr:nvSpPr>
      <xdr:spPr>
        <a:xfrm>
          <a:off x="7810500" y="15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29667</xdr:rowOff>
    </xdr:from>
    <xdr:ext cx="599010" cy="259045"/>
    <xdr:sp macro="" textlink="">
      <xdr:nvSpPr>
        <xdr:cNvPr id="494" name="テキスト ボックス 493"/>
        <xdr:cNvSpPr txBox="1"/>
      </xdr:nvSpPr>
      <xdr:spPr>
        <a:xfrm>
          <a:off x="7561795" y="152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30824</xdr:rowOff>
    </xdr:from>
    <xdr:to>
      <xdr:col>36</xdr:col>
      <xdr:colOff>165100</xdr:colOff>
      <xdr:row>92</xdr:row>
      <xdr:rowOff>132424</xdr:rowOff>
    </xdr:to>
    <xdr:sp macro="" textlink="">
      <xdr:nvSpPr>
        <xdr:cNvPr id="495" name="楕円 494"/>
        <xdr:cNvSpPr/>
      </xdr:nvSpPr>
      <xdr:spPr>
        <a:xfrm>
          <a:off x="6921500" y="158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148951</xdr:rowOff>
    </xdr:from>
    <xdr:ext cx="599010" cy="259045"/>
    <xdr:sp macro="" textlink="">
      <xdr:nvSpPr>
        <xdr:cNvPr id="496" name="テキスト ボックス 495"/>
        <xdr:cNvSpPr txBox="1"/>
      </xdr:nvSpPr>
      <xdr:spPr>
        <a:xfrm>
          <a:off x="6672795" y="1557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109429</xdr:rowOff>
    </xdr:from>
    <xdr:to>
      <xdr:col>85</xdr:col>
      <xdr:colOff>127000</xdr:colOff>
      <xdr:row>37</xdr:row>
      <xdr:rowOff>7607</xdr:rowOff>
    </xdr:to>
    <xdr:cxnSp macro="">
      <xdr:nvCxnSpPr>
        <xdr:cNvPr id="525" name="直線コネクタ 524"/>
        <xdr:cNvCxnSpPr/>
      </xdr:nvCxnSpPr>
      <xdr:spPr>
        <a:xfrm flipV="1">
          <a:off x="15481300" y="6281629"/>
          <a:ext cx="838200" cy="6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7607</xdr:rowOff>
    </xdr:from>
    <xdr:to>
      <xdr:col>81</xdr:col>
      <xdr:colOff>50800</xdr:colOff>
      <xdr:row>37</xdr:row>
      <xdr:rowOff>17971</xdr:rowOff>
    </xdr:to>
    <xdr:cxnSp macro="">
      <xdr:nvCxnSpPr>
        <xdr:cNvPr id="528" name="直線コネクタ 527"/>
        <xdr:cNvCxnSpPr/>
      </xdr:nvCxnSpPr>
      <xdr:spPr>
        <a:xfrm flipV="1">
          <a:off x="14592300" y="6351257"/>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168789</xdr:rowOff>
    </xdr:from>
    <xdr:to>
      <xdr:col>76</xdr:col>
      <xdr:colOff>114300</xdr:colOff>
      <xdr:row>37</xdr:row>
      <xdr:rowOff>17971</xdr:rowOff>
    </xdr:to>
    <xdr:cxnSp macro="">
      <xdr:nvCxnSpPr>
        <xdr:cNvPr id="531" name="直線コネクタ 530"/>
        <xdr:cNvCxnSpPr/>
      </xdr:nvCxnSpPr>
      <xdr:spPr>
        <a:xfrm>
          <a:off x="13703300" y="5483739"/>
          <a:ext cx="889000" cy="8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168789</xdr:rowOff>
    </xdr:from>
    <xdr:to>
      <xdr:col>71</xdr:col>
      <xdr:colOff>177800</xdr:colOff>
      <xdr:row>33</xdr:row>
      <xdr:rowOff>134442</xdr:rowOff>
    </xdr:to>
    <xdr:cxnSp macro="">
      <xdr:nvCxnSpPr>
        <xdr:cNvPr id="534" name="直線コネクタ 533"/>
        <xdr:cNvCxnSpPr/>
      </xdr:nvCxnSpPr>
      <xdr:spPr>
        <a:xfrm flipV="1">
          <a:off x="12814300" y="5483739"/>
          <a:ext cx="889000" cy="3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37" name="フローチャート: 判断 536"/>
        <xdr:cNvSpPr/>
      </xdr:nvSpPr>
      <xdr:spPr>
        <a:xfrm>
          <a:off x="12763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38" name="テキスト ボックス 537"/>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58629</xdr:rowOff>
    </xdr:from>
    <xdr:to>
      <xdr:col>85</xdr:col>
      <xdr:colOff>177800</xdr:colOff>
      <xdr:row>36</xdr:row>
      <xdr:rowOff>160229</xdr:rowOff>
    </xdr:to>
    <xdr:sp macro="" textlink="">
      <xdr:nvSpPr>
        <xdr:cNvPr id="544" name="楕円 543"/>
        <xdr:cNvSpPr/>
      </xdr:nvSpPr>
      <xdr:spPr>
        <a:xfrm>
          <a:off x="16268700" y="62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37056</xdr:rowOff>
    </xdr:from>
    <xdr:ext cx="534377" cy="259045"/>
    <xdr:sp macro="" textlink="">
      <xdr:nvSpPr>
        <xdr:cNvPr id="545" name="消防費該当値テキスト"/>
        <xdr:cNvSpPr txBox="1"/>
      </xdr:nvSpPr>
      <xdr:spPr>
        <a:xfrm>
          <a:off x="16370300" y="62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128257</xdr:rowOff>
    </xdr:from>
    <xdr:to>
      <xdr:col>81</xdr:col>
      <xdr:colOff>101600</xdr:colOff>
      <xdr:row>37</xdr:row>
      <xdr:rowOff>58407</xdr:rowOff>
    </xdr:to>
    <xdr:sp macro="" textlink="">
      <xdr:nvSpPr>
        <xdr:cNvPr id="546" name="楕円 545"/>
        <xdr:cNvSpPr/>
      </xdr:nvSpPr>
      <xdr:spPr>
        <a:xfrm>
          <a:off x="15430500" y="63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49534</xdr:rowOff>
    </xdr:from>
    <xdr:ext cx="534377" cy="259045"/>
    <xdr:sp macro="" textlink="">
      <xdr:nvSpPr>
        <xdr:cNvPr id="547" name="テキスト ボックス 546"/>
        <xdr:cNvSpPr txBox="1"/>
      </xdr:nvSpPr>
      <xdr:spPr>
        <a:xfrm>
          <a:off x="15214111" y="63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138621</xdr:rowOff>
    </xdr:from>
    <xdr:to>
      <xdr:col>76</xdr:col>
      <xdr:colOff>165100</xdr:colOff>
      <xdr:row>37</xdr:row>
      <xdr:rowOff>68771</xdr:rowOff>
    </xdr:to>
    <xdr:sp macro="" textlink="">
      <xdr:nvSpPr>
        <xdr:cNvPr id="548" name="楕円 547"/>
        <xdr:cNvSpPr/>
      </xdr:nvSpPr>
      <xdr:spPr>
        <a:xfrm>
          <a:off x="14541500" y="63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59898</xdr:rowOff>
    </xdr:from>
    <xdr:ext cx="534377" cy="259045"/>
    <xdr:sp macro="" textlink="">
      <xdr:nvSpPr>
        <xdr:cNvPr id="549" name="テキスト ボックス 548"/>
        <xdr:cNvSpPr txBox="1"/>
      </xdr:nvSpPr>
      <xdr:spPr>
        <a:xfrm>
          <a:off x="14325111" y="64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117989</xdr:rowOff>
    </xdr:from>
    <xdr:to>
      <xdr:col>72</xdr:col>
      <xdr:colOff>38100</xdr:colOff>
      <xdr:row>32</xdr:row>
      <xdr:rowOff>48139</xdr:rowOff>
    </xdr:to>
    <xdr:sp macro="" textlink="">
      <xdr:nvSpPr>
        <xdr:cNvPr id="550" name="楕円 549"/>
        <xdr:cNvSpPr/>
      </xdr:nvSpPr>
      <xdr:spPr>
        <a:xfrm>
          <a:off x="13652500" y="54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64666</xdr:rowOff>
    </xdr:from>
    <xdr:ext cx="534377" cy="259045"/>
    <xdr:sp macro="" textlink="">
      <xdr:nvSpPr>
        <xdr:cNvPr id="551" name="テキスト ボックス 550"/>
        <xdr:cNvSpPr txBox="1"/>
      </xdr:nvSpPr>
      <xdr:spPr>
        <a:xfrm>
          <a:off x="13436111" y="52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83642</xdr:rowOff>
    </xdr:from>
    <xdr:to>
      <xdr:col>67</xdr:col>
      <xdr:colOff>101600</xdr:colOff>
      <xdr:row>34</xdr:row>
      <xdr:rowOff>13792</xdr:rowOff>
    </xdr:to>
    <xdr:sp macro="" textlink="">
      <xdr:nvSpPr>
        <xdr:cNvPr id="552" name="楕円 551"/>
        <xdr:cNvSpPr/>
      </xdr:nvSpPr>
      <xdr:spPr>
        <a:xfrm>
          <a:off x="12763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30319</xdr:rowOff>
    </xdr:from>
    <xdr:ext cx="534377" cy="259045"/>
    <xdr:sp macro="" textlink="">
      <xdr:nvSpPr>
        <xdr:cNvPr id="553" name="テキスト ボックス 552"/>
        <xdr:cNvSpPr txBox="1"/>
      </xdr:nvSpPr>
      <xdr:spPr>
        <a:xfrm>
          <a:off x="12547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171192</xdr:rowOff>
    </xdr:from>
    <xdr:to>
      <xdr:col>85</xdr:col>
      <xdr:colOff>127000</xdr:colOff>
      <xdr:row>57</xdr:row>
      <xdr:rowOff>39153</xdr:rowOff>
    </xdr:to>
    <xdr:cxnSp macro="">
      <xdr:nvCxnSpPr>
        <xdr:cNvPr id="580" name="直線コネクタ 579"/>
        <xdr:cNvCxnSpPr/>
      </xdr:nvCxnSpPr>
      <xdr:spPr>
        <a:xfrm flipV="1">
          <a:off x="15481300" y="9772392"/>
          <a:ext cx="8382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157769</xdr:rowOff>
    </xdr:from>
    <xdr:to>
      <xdr:col>81</xdr:col>
      <xdr:colOff>50800</xdr:colOff>
      <xdr:row>57</xdr:row>
      <xdr:rowOff>39153</xdr:rowOff>
    </xdr:to>
    <xdr:cxnSp macro="">
      <xdr:nvCxnSpPr>
        <xdr:cNvPr id="583" name="直線コネクタ 582"/>
        <xdr:cNvCxnSpPr/>
      </xdr:nvCxnSpPr>
      <xdr:spPr>
        <a:xfrm>
          <a:off x="14592300" y="9758969"/>
          <a:ext cx="889000" cy="5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157769</xdr:rowOff>
    </xdr:from>
    <xdr:to>
      <xdr:col>76</xdr:col>
      <xdr:colOff>114300</xdr:colOff>
      <xdr:row>57</xdr:row>
      <xdr:rowOff>101643</xdr:rowOff>
    </xdr:to>
    <xdr:cxnSp macro="">
      <xdr:nvCxnSpPr>
        <xdr:cNvPr id="586" name="直線コネクタ 585"/>
        <xdr:cNvCxnSpPr/>
      </xdr:nvCxnSpPr>
      <xdr:spPr>
        <a:xfrm flipV="1">
          <a:off x="13703300" y="9758969"/>
          <a:ext cx="889000" cy="1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43221</xdr:rowOff>
    </xdr:from>
    <xdr:to>
      <xdr:col>71</xdr:col>
      <xdr:colOff>177800</xdr:colOff>
      <xdr:row>57</xdr:row>
      <xdr:rowOff>101643</xdr:rowOff>
    </xdr:to>
    <xdr:cxnSp macro="">
      <xdr:nvCxnSpPr>
        <xdr:cNvPr id="589" name="直線コネクタ 588"/>
        <xdr:cNvCxnSpPr/>
      </xdr:nvCxnSpPr>
      <xdr:spPr>
        <a:xfrm>
          <a:off x="12814300" y="9815871"/>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46970</xdr:rowOff>
    </xdr:from>
    <xdr:to>
      <xdr:col>67</xdr:col>
      <xdr:colOff>101600</xdr:colOff>
      <xdr:row>57</xdr:row>
      <xdr:rowOff>148570</xdr:rowOff>
    </xdr:to>
    <xdr:sp macro="" textlink="">
      <xdr:nvSpPr>
        <xdr:cNvPr id="592" name="フローチャート: 判断 591"/>
        <xdr:cNvSpPr/>
      </xdr:nvSpPr>
      <xdr:spPr>
        <a:xfrm>
          <a:off x="12763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139697</xdr:rowOff>
    </xdr:from>
    <xdr:ext cx="534377" cy="259045"/>
    <xdr:sp macro="" textlink="">
      <xdr:nvSpPr>
        <xdr:cNvPr id="593" name="テキスト ボックス 592"/>
        <xdr:cNvSpPr txBox="1"/>
      </xdr:nvSpPr>
      <xdr:spPr>
        <a:xfrm>
          <a:off x="12547111" y="99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120392</xdr:rowOff>
    </xdr:from>
    <xdr:to>
      <xdr:col>85</xdr:col>
      <xdr:colOff>177800</xdr:colOff>
      <xdr:row>57</xdr:row>
      <xdr:rowOff>50542</xdr:rowOff>
    </xdr:to>
    <xdr:sp macro="" textlink="">
      <xdr:nvSpPr>
        <xdr:cNvPr id="599" name="楕円 598"/>
        <xdr:cNvSpPr/>
      </xdr:nvSpPr>
      <xdr:spPr>
        <a:xfrm>
          <a:off x="16268700" y="97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143269</xdr:rowOff>
    </xdr:from>
    <xdr:ext cx="534377" cy="259045"/>
    <xdr:sp macro="" textlink="">
      <xdr:nvSpPr>
        <xdr:cNvPr id="600" name="教育費該当値テキスト"/>
        <xdr:cNvSpPr txBox="1"/>
      </xdr:nvSpPr>
      <xdr:spPr>
        <a:xfrm>
          <a:off x="16370300" y="95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159803</xdr:rowOff>
    </xdr:from>
    <xdr:to>
      <xdr:col>81</xdr:col>
      <xdr:colOff>101600</xdr:colOff>
      <xdr:row>57</xdr:row>
      <xdr:rowOff>89953</xdr:rowOff>
    </xdr:to>
    <xdr:sp macro="" textlink="">
      <xdr:nvSpPr>
        <xdr:cNvPr id="601" name="楕円 600"/>
        <xdr:cNvSpPr/>
      </xdr:nvSpPr>
      <xdr:spPr>
        <a:xfrm>
          <a:off x="15430500" y="97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106480</xdr:rowOff>
    </xdr:from>
    <xdr:ext cx="534377" cy="259045"/>
    <xdr:sp macro="" textlink="">
      <xdr:nvSpPr>
        <xdr:cNvPr id="602" name="テキスト ボックス 601"/>
        <xdr:cNvSpPr txBox="1"/>
      </xdr:nvSpPr>
      <xdr:spPr>
        <a:xfrm>
          <a:off x="15214111" y="95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106969</xdr:rowOff>
    </xdr:from>
    <xdr:to>
      <xdr:col>76</xdr:col>
      <xdr:colOff>165100</xdr:colOff>
      <xdr:row>57</xdr:row>
      <xdr:rowOff>37119</xdr:rowOff>
    </xdr:to>
    <xdr:sp macro="" textlink="">
      <xdr:nvSpPr>
        <xdr:cNvPr id="603" name="楕円 602"/>
        <xdr:cNvSpPr/>
      </xdr:nvSpPr>
      <xdr:spPr>
        <a:xfrm>
          <a:off x="14541500" y="97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53646</xdr:rowOff>
    </xdr:from>
    <xdr:ext cx="534377" cy="259045"/>
    <xdr:sp macro="" textlink="">
      <xdr:nvSpPr>
        <xdr:cNvPr id="604" name="テキスト ボックス 603"/>
        <xdr:cNvSpPr txBox="1"/>
      </xdr:nvSpPr>
      <xdr:spPr>
        <a:xfrm>
          <a:off x="14325111" y="94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50843</xdr:rowOff>
    </xdr:from>
    <xdr:to>
      <xdr:col>72</xdr:col>
      <xdr:colOff>38100</xdr:colOff>
      <xdr:row>57</xdr:row>
      <xdr:rowOff>152443</xdr:rowOff>
    </xdr:to>
    <xdr:sp macro="" textlink="">
      <xdr:nvSpPr>
        <xdr:cNvPr id="605" name="楕円 604"/>
        <xdr:cNvSpPr/>
      </xdr:nvSpPr>
      <xdr:spPr>
        <a:xfrm>
          <a:off x="13652500" y="98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143570</xdr:rowOff>
    </xdr:from>
    <xdr:ext cx="534377" cy="259045"/>
    <xdr:sp macro="" textlink="">
      <xdr:nvSpPr>
        <xdr:cNvPr id="606" name="テキスト ボックス 605"/>
        <xdr:cNvSpPr txBox="1"/>
      </xdr:nvSpPr>
      <xdr:spPr>
        <a:xfrm>
          <a:off x="13436111" y="991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163871</xdr:rowOff>
    </xdr:from>
    <xdr:to>
      <xdr:col>67</xdr:col>
      <xdr:colOff>101600</xdr:colOff>
      <xdr:row>57</xdr:row>
      <xdr:rowOff>94021</xdr:rowOff>
    </xdr:to>
    <xdr:sp macro="" textlink="">
      <xdr:nvSpPr>
        <xdr:cNvPr id="607" name="楕円 606"/>
        <xdr:cNvSpPr/>
      </xdr:nvSpPr>
      <xdr:spPr>
        <a:xfrm>
          <a:off x="12763500" y="9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110548</xdr:rowOff>
    </xdr:from>
    <xdr:ext cx="534377" cy="259045"/>
    <xdr:sp macro="" textlink="">
      <xdr:nvSpPr>
        <xdr:cNvPr id="608" name="テキスト ボックス 607"/>
        <xdr:cNvSpPr txBox="1"/>
      </xdr:nvSpPr>
      <xdr:spPr>
        <a:xfrm>
          <a:off x="12547111" y="95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126836</xdr:rowOff>
    </xdr:from>
    <xdr:to>
      <xdr:col>85</xdr:col>
      <xdr:colOff>127000</xdr:colOff>
      <xdr:row>78</xdr:row>
      <xdr:rowOff>22194</xdr:rowOff>
    </xdr:to>
    <xdr:cxnSp macro="">
      <xdr:nvCxnSpPr>
        <xdr:cNvPr id="633" name="直線コネクタ 632"/>
        <xdr:cNvCxnSpPr/>
      </xdr:nvCxnSpPr>
      <xdr:spPr>
        <a:xfrm>
          <a:off x="15481300" y="13328486"/>
          <a:ext cx="8382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126836</xdr:rowOff>
    </xdr:from>
    <xdr:to>
      <xdr:col>81</xdr:col>
      <xdr:colOff>50800</xdr:colOff>
      <xdr:row>78</xdr:row>
      <xdr:rowOff>21411</xdr:rowOff>
    </xdr:to>
    <xdr:cxnSp macro="">
      <xdr:nvCxnSpPr>
        <xdr:cNvPr id="636" name="直線コネクタ 635"/>
        <xdr:cNvCxnSpPr/>
      </xdr:nvCxnSpPr>
      <xdr:spPr>
        <a:xfrm flipV="1">
          <a:off x="14592300" y="13328486"/>
          <a:ext cx="889000" cy="6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100478</xdr:rowOff>
    </xdr:from>
    <xdr:to>
      <xdr:col>76</xdr:col>
      <xdr:colOff>114300</xdr:colOff>
      <xdr:row>78</xdr:row>
      <xdr:rowOff>21411</xdr:rowOff>
    </xdr:to>
    <xdr:cxnSp macro="">
      <xdr:nvCxnSpPr>
        <xdr:cNvPr id="639" name="直線コネクタ 638"/>
        <xdr:cNvCxnSpPr/>
      </xdr:nvCxnSpPr>
      <xdr:spPr>
        <a:xfrm>
          <a:off x="13703300" y="13302128"/>
          <a:ext cx="889000" cy="9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82705</xdr:rowOff>
    </xdr:from>
    <xdr:to>
      <xdr:col>71</xdr:col>
      <xdr:colOff>177800</xdr:colOff>
      <xdr:row>77</xdr:row>
      <xdr:rowOff>100478</xdr:rowOff>
    </xdr:to>
    <xdr:cxnSp macro="">
      <xdr:nvCxnSpPr>
        <xdr:cNvPr id="642" name="直線コネクタ 641"/>
        <xdr:cNvCxnSpPr/>
      </xdr:nvCxnSpPr>
      <xdr:spPr>
        <a:xfrm>
          <a:off x="12814300" y="13112905"/>
          <a:ext cx="889000" cy="1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4" name="テキスト ボックス 643"/>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138392</xdr:rowOff>
    </xdr:from>
    <xdr:to>
      <xdr:col>67</xdr:col>
      <xdr:colOff>101600</xdr:colOff>
      <xdr:row>78</xdr:row>
      <xdr:rowOff>68542</xdr:rowOff>
    </xdr:to>
    <xdr:sp macro="" textlink="">
      <xdr:nvSpPr>
        <xdr:cNvPr id="645" name="フローチャート: 判断 644"/>
        <xdr:cNvSpPr/>
      </xdr:nvSpPr>
      <xdr:spPr>
        <a:xfrm>
          <a:off x="12763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59669</xdr:rowOff>
    </xdr:from>
    <xdr:ext cx="469744" cy="259045"/>
    <xdr:sp macro="" textlink="">
      <xdr:nvSpPr>
        <xdr:cNvPr id="646" name="テキスト ボックス 645"/>
        <xdr:cNvSpPr txBox="1"/>
      </xdr:nvSpPr>
      <xdr:spPr>
        <a:xfrm>
          <a:off x="12579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142844</xdr:rowOff>
    </xdr:from>
    <xdr:to>
      <xdr:col>85</xdr:col>
      <xdr:colOff>177800</xdr:colOff>
      <xdr:row>78</xdr:row>
      <xdr:rowOff>72994</xdr:rowOff>
    </xdr:to>
    <xdr:sp macro="" textlink="">
      <xdr:nvSpPr>
        <xdr:cNvPr id="652" name="楕円 651"/>
        <xdr:cNvSpPr/>
      </xdr:nvSpPr>
      <xdr:spPr>
        <a:xfrm>
          <a:off x="16268700" y="133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378565" cy="259045"/>
    <xdr:sp macro="" textlink="">
      <xdr:nvSpPr>
        <xdr:cNvPr id="653" name="災害復旧費該当値テキスト"/>
        <xdr:cNvSpPr txBox="1"/>
      </xdr:nvSpPr>
      <xdr:spPr>
        <a:xfrm>
          <a:off x="16370300" y="1330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76036</xdr:rowOff>
    </xdr:from>
    <xdr:to>
      <xdr:col>81</xdr:col>
      <xdr:colOff>101600</xdr:colOff>
      <xdr:row>78</xdr:row>
      <xdr:rowOff>6186</xdr:rowOff>
    </xdr:to>
    <xdr:sp macro="" textlink="">
      <xdr:nvSpPr>
        <xdr:cNvPr id="654" name="楕円 653"/>
        <xdr:cNvSpPr/>
      </xdr:nvSpPr>
      <xdr:spPr>
        <a:xfrm>
          <a:off x="15430500" y="132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22713</xdr:rowOff>
    </xdr:from>
    <xdr:ext cx="534377" cy="259045"/>
    <xdr:sp macro="" textlink="">
      <xdr:nvSpPr>
        <xdr:cNvPr id="655" name="テキスト ボックス 654"/>
        <xdr:cNvSpPr txBox="1"/>
      </xdr:nvSpPr>
      <xdr:spPr>
        <a:xfrm>
          <a:off x="15214111" y="130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142061</xdr:rowOff>
    </xdr:from>
    <xdr:to>
      <xdr:col>76</xdr:col>
      <xdr:colOff>165100</xdr:colOff>
      <xdr:row>78</xdr:row>
      <xdr:rowOff>72211</xdr:rowOff>
    </xdr:to>
    <xdr:sp macro="" textlink="">
      <xdr:nvSpPr>
        <xdr:cNvPr id="656" name="楕円 655"/>
        <xdr:cNvSpPr/>
      </xdr:nvSpPr>
      <xdr:spPr>
        <a:xfrm>
          <a:off x="14541500" y="133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63338</xdr:rowOff>
    </xdr:from>
    <xdr:ext cx="378565" cy="259045"/>
    <xdr:sp macro="" textlink="">
      <xdr:nvSpPr>
        <xdr:cNvPr id="657" name="テキスト ボックス 656"/>
        <xdr:cNvSpPr txBox="1"/>
      </xdr:nvSpPr>
      <xdr:spPr>
        <a:xfrm>
          <a:off x="14403017" y="1343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49678</xdr:rowOff>
    </xdr:from>
    <xdr:to>
      <xdr:col>72</xdr:col>
      <xdr:colOff>38100</xdr:colOff>
      <xdr:row>77</xdr:row>
      <xdr:rowOff>151278</xdr:rowOff>
    </xdr:to>
    <xdr:sp macro="" textlink="">
      <xdr:nvSpPr>
        <xdr:cNvPr id="658" name="楕円 657"/>
        <xdr:cNvSpPr/>
      </xdr:nvSpPr>
      <xdr:spPr>
        <a:xfrm>
          <a:off x="13652500" y="132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167805</xdr:rowOff>
    </xdr:from>
    <xdr:ext cx="534377" cy="259045"/>
    <xdr:sp macro="" textlink="">
      <xdr:nvSpPr>
        <xdr:cNvPr id="659" name="テキスト ボックス 658"/>
        <xdr:cNvSpPr txBox="1"/>
      </xdr:nvSpPr>
      <xdr:spPr>
        <a:xfrm>
          <a:off x="13436111" y="1302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31905</xdr:rowOff>
    </xdr:from>
    <xdr:to>
      <xdr:col>67</xdr:col>
      <xdr:colOff>101600</xdr:colOff>
      <xdr:row>76</xdr:row>
      <xdr:rowOff>133505</xdr:rowOff>
    </xdr:to>
    <xdr:sp macro="" textlink="">
      <xdr:nvSpPr>
        <xdr:cNvPr id="660" name="楕円 659"/>
        <xdr:cNvSpPr/>
      </xdr:nvSpPr>
      <xdr:spPr>
        <a:xfrm>
          <a:off x="12763500" y="130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150031</xdr:rowOff>
    </xdr:from>
    <xdr:ext cx="534377" cy="259045"/>
    <xdr:sp macro="" textlink="">
      <xdr:nvSpPr>
        <xdr:cNvPr id="661" name="テキスト ボックス 660"/>
        <xdr:cNvSpPr txBox="1"/>
      </xdr:nvSpPr>
      <xdr:spPr>
        <a:xfrm>
          <a:off x="12547111" y="12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73830</xdr:rowOff>
    </xdr:from>
    <xdr:to>
      <xdr:col>85</xdr:col>
      <xdr:colOff>127000</xdr:colOff>
      <xdr:row>97</xdr:row>
      <xdr:rowOff>88756</xdr:rowOff>
    </xdr:to>
    <xdr:cxnSp macro="">
      <xdr:nvCxnSpPr>
        <xdr:cNvPr id="686" name="直線コネクタ 685"/>
        <xdr:cNvCxnSpPr/>
      </xdr:nvCxnSpPr>
      <xdr:spPr>
        <a:xfrm>
          <a:off x="15481300" y="16704480"/>
          <a:ext cx="838200" cy="1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73830</xdr:rowOff>
    </xdr:from>
    <xdr:to>
      <xdr:col>81</xdr:col>
      <xdr:colOff>50800</xdr:colOff>
      <xdr:row>97</xdr:row>
      <xdr:rowOff>104015</xdr:rowOff>
    </xdr:to>
    <xdr:cxnSp macro="">
      <xdr:nvCxnSpPr>
        <xdr:cNvPr id="689" name="直線コネクタ 688"/>
        <xdr:cNvCxnSpPr/>
      </xdr:nvCxnSpPr>
      <xdr:spPr>
        <a:xfrm flipV="1">
          <a:off x="14592300" y="16704480"/>
          <a:ext cx="889000" cy="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95231</xdr:rowOff>
    </xdr:from>
    <xdr:to>
      <xdr:col>76</xdr:col>
      <xdr:colOff>114300</xdr:colOff>
      <xdr:row>97</xdr:row>
      <xdr:rowOff>104015</xdr:rowOff>
    </xdr:to>
    <xdr:cxnSp macro="">
      <xdr:nvCxnSpPr>
        <xdr:cNvPr id="692" name="直線コネクタ 691"/>
        <xdr:cNvCxnSpPr/>
      </xdr:nvCxnSpPr>
      <xdr:spPr>
        <a:xfrm>
          <a:off x="13703300" y="16725881"/>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89413</xdr:rowOff>
    </xdr:from>
    <xdr:to>
      <xdr:col>71</xdr:col>
      <xdr:colOff>177800</xdr:colOff>
      <xdr:row>97</xdr:row>
      <xdr:rowOff>95231</xdr:rowOff>
    </xdr:to>
    <xdr:cxnSp macro="">
      <xdr:nvCxnSpPr>
        <xdr:cNvPr id="695" name="直線コネクタ 694"/>
        <xdr:cNvCxnSpPr/>
      </xdr:nvCxnSpPr>
      <xdr:spPr>
        <a:xfrm>
          <a:off x="12814300" y="16720063"/>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121789</xdr:rowOff>
    </xdr:from>
    <xdr:to>
      <xdr:col>67</xdr:col>
      <xdr:colOff>101600</xdr:colOff>
      <xdr:row>97</xdr:row>
      <xdr:rowOff>51939</xdr:rowOff>
    </xdr:to>
    <xdr:sp macro="" textlink="">
      <xdr:nvSpPr>
        <xdr:cNvPr id="698" name="フローチャート: 判断 697"/>
        <xdr:cNvSpPr/>
      </xdr:nvSpPr>
      <xdr:spPr>
        <a:xfrm>
          <a:off x="12763500" y="165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68466</xdr:rowOff>
    </xdr:from>
    <xdr:ext cx="534377" cy="259045"/>
    <xdr:sp macro="" textlink="">
      <xdr:nvSpPr>
        <xdr:cNvPr id="699" name="テキスト ボックス 698"/>
        <xdr:cNvSpPr txBox="1"/>
      </xdr:nvSpPr>
      <xdr:spPr>
        <a:xfrm>
          <a:off x="12547111" y="163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37956</xdr:rowOff>
    </xdr:from>
    <xdr:to>
      <xdr:col>85</xdr:col>
      <xdr:colOff>177800</xdr:colOff>
      <xdr:row>97</xdr:row>
      <xdr:rowOff>139556</xdr:rowOff>
    </xdr:to>
    <xdr:sp macro="" textlink="">
      <xdr:nvSpPr>
        <xdr:cNvPr id="705" name="楕円 704"/>
        <xdr:cNvSpPr/>
      </xdr:nvSpPr>
      <xdr:spPr>
        <a:xfrm>
          <a:off x="16268700" y="166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124333</xdr:rowOff>
    </xdr:from>
    <xdr:ext cx="534377" cy="259045"/>
    <xdr:sp macro="" textlink="">
      <xdr:nvSpPr>
        <xdr:cNvPr id="706" name="公債費該当値テキスト"/>
        <xdr:cNvSpPr txBox="1"/>
      </xdr:nvSpPr>
      <xdr:spPr>
        <a:xfrm>
          <a:off x="16370300" y="1658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23030</xdr:rowOff>
    </xdr:from>
    <xdr:to>
      <xdr:col>81</xdr:col>
      <xdr:colOff>101600</xdr:colOff>
      <xdr:row>97</xdr:row>
      <xdr:rowOff>124630</xdr:rowOff>
    </xdr:to>
    <xdr:sp macro="" textlink="">
      <xdr:nvSpPr>
        <xdr:cNvPr id="707" name="楕円 706"/>
        <xdr:cNvSpPr/>
      </xdr:nvSpPr>
      <xdr:spPr>
        <a:xfrm>
          <a:off x="15430500" y="166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115757</xdr:rowOff>
    </xdr:from>
    <xdr:ext cx="534377" cy="259045"/>
    <xdr:sp macro="" textlink="">
      <xdr:nvSpPr>
        <xdr:cNvPr id="708" name="テキスト ボックス 707"/>
        <xdr:cNvSpPr txBox="1"/>
      </xdr:nvSpPr>
      <xdr:spPr>
        <a:xfrm>
          <a:off x="15214111" y="167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53215</xdr:rowOff>
    </xdr:from>
    <xdr:to>
      <xdr:col>76</xdr:col>
      <xdr:colOff>165100</xdr:colOff>
      <xdr:row>97</xdr:row>
      <xdr:rowOff>154815</xdr:rowOff>
    </xdr:to>
    <xdr:sp macro="" textlink="">
      <xdr:nvSpPr>
        <xdr:cNvPr id="709" name="楕円 708"/>
        <xdr:cNvSpPr/>
      </xdr:nvSpPr>
      <xdr:spPr>
        <a:xfrm>
          <a:off x="14541500" y="166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145942</xdr:rowOff>
    </xdr:from>
    <xdr:ext cx="534377" cy="259045"/>
    <xdr:sp macro="" textlink="">
      <xdr:nvSpPr>
        <xdr:cNvPr id="710" name="テキスト ボックス 709"/>
        <xdr:cNvSpPr txBox="1"/>
      </xdr:nvSpPr>
      <xdr:spPr>
        <a:xfrm>
          <a:off x="14325111" y="167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44431</xdr:rowOff>
    </xdr:from>
    <xdr:to>
      <xdr:col>72</xdr:col>
      <xdr:colOff>38100</xdr:colOff>
      <xdr:row>97</xdr:row>
      <xdr:rowOff>146031</xdr:rowOff>
    </xdr:to>
    <xdr:sp macro="" textlink="">
      <xdr:nvSpPr>
        <xdr:cNvPr id="711" name="楕円 710"/>
        <xdr:cNvSpPr/>
      </xdr:nvSpPr>
      <xdr:spPr>
        <a:xfrm>
          <a:off x="13652500" y="166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137158</xdr:rowOff>
    </xdr:from>
    <xdr:ext cx="534377" cy="259045"/>
    <xdr:sp macro="" textlink="">
      <xdr:nvSpPr>
        <xdr:cNvPr id="712" name="テキスト ボックス 711"/>
        <xdr:cNvSpPr txBox="1"/>
      </xdr:nvSpPr>
      <xdr:spPr>
        <a:xfrm>
          <a:off x="13436111" y="1676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38613</xdr:rowOff>
    </xdr:from>
    <xdr:to>
      <xdr:col>67</xdr:col>
      <xdr:colOff>101600</xdr:colOff>
      <xdr:row>97</xdr:row>
      <xdr:rowOff>140213</xdr:rowOff>
    </xdr:to>
    <xdr:sp macro="" textlink="">
      <xdr:nvSpPr>
        <xdr:cNvPr id="713" name="楕円 712"/>
        <xdr:cNvSpPr/>
      </xdr:nvSpPr>
      <xdr:spPr>
        <a:xfrm>
          <a:off x="12763500" y="166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131340</xdr:rowOff>
    </xdr:from>
    <xdr:ext cx="534377" cy="259045"/>
    <xdr:sp macro="" textlink="">
      <xdr:nvSpPr>
        <xdr:cNvPr id="714" name="テキスト ボックス 713"/>
        <xdr:cNvSpPr txBox="1"/>
      </xdr:nvSpPr>
      <xdr:spPr>
        <a:xfrm>
          <a:off x="12547111" y="1676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53" name="フローチャート: 判断 752"/>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54" name="テキスト ボックス 753"/>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mn-lt"/>
              <a:ea typeface="+mn-ea"/>
              <a:cs typeface="+mn-cs"/>
            </a:rPr>
            <a:t>土木費が前年度に引き続き類似団体平均値より大きく上回って</a:t>
          </a:r>
          <a:r>
            <a:rPr kumimoji="1" lang="ja-JP" altLang="en-US" sz="900">
              <a:solidFill>
                <a:sysClr val="windowText" lastClr="000000"/>
              </a:solidFill>
              <a:effectLst/>
              <a:latin typeface="+mn-lt"/>
              <a:ea typeface="+mn-ea"/>
              <a:cs typeface="+mn-cs"/>
            </a:rPr>
            <a:t>おり、類似団体内順位も</a:t>
          </a:r>
          <a:r>
            <a:rPr kumimoji="1" lang="en-US" altLang="ja-JP" sz="900">
              <a:solidFill>
                <a:sysClr val="windowText" lastClr="000000"/>
              </a:solidFill>
              <a:effectLst/>
              <a:latin typeface="+mn-lt"/>
              <a:ea typeface="+mn-ea"/>
              <a:cs typeface="+mn-cs"/>
            </a:rPr>
            <a:t>1</a:t>
          </a:r>
          <a:r>
            <a:rPr kumimoji="1" lang="ja-JP" altLang="en-US" sz="900">
              <a:solidFill>
                <a:sysClr val="windowText" lastClr="000000"/>
              </a:solidFill>
              <a:effectLst/>
              <a:latin typeface="+mn-lt"/>
              <a:ea typeface="+mn-ea"/>
              <a:cs typeface="+mn-cs"/>
            </a:rPr>
            <a:t>位となった。</a:t>
          </a:r>
          <a:r>
            <a:rPr kumimoji="1" lang="ja-JP" altLang="ja-JP" sz="900">
              <a:solidFill>
                <a:sysClr val="windowText" lastClr="000000"/>
              </a:solidFill>
              <a:effectLst/>
              <a:latin typeface="+mn-lt"/>
              <a:ea typeface="+mn-ea"/>
              <a:cs typeface="+mn-cs"/>
            </a:rPr>
            <a:t>その要因については、東日本大震災の被災地であり復興へ向けての事業によるもの</a:t>
          </a:r>
          <a:r>
            <a:rPr kumimoji="1" lang="ja-JP" altLang="en-US" sz="900">
              <a:solidFill>
                <a:sysClr val="windowText" lastClr="000000"/>
              </a:solidFill>
              <a:effectLst/>
              <a:latin typeface="+mn-lt"/>
              <a:ea typeface="+mn-ea"/>
              <a:cs typeface="+mn-cs"/>
            </a:rPr>
            <a:t>で、</a:t>
          </a:r>
          <a:r>
            <a:rPr kumimoji="1" lang="ja-JP" altLang="ja-JP" sz="900">
              <a:solidFill>
                <a:sysClr val="windowText" lastClr="000000"/>
              </a:solidFill>
              <a:effectLst/>
              <a:latin typeface="+mn-lt"/>
              <a:ea typeface="+mn-ea"/>
              <a:cs typeface="+mn-cs"/>
            </a:rPr>
            <a:t>被災市街地復興土地区画整理事業や関連工事、</a:t>
          </a:r>
          <a:r>
            <a:rPr kumimoji="1" lang="ja-JP" altLang="en-US" sz="900">
              <a:solidFill>
                <a:sysClr val="windowText" lastClr="000000"/>
              </a:solidFill>
              <a:effectLst/>
              <a:latin typeface="+mn-lt"/>
              <a:ea typeface="+mn-ea"/>
              <a:cs typeface="+mn-cs"/>
            </a:rPr>
            <a:t>東日本大震災復興交付金国返還金</a:t>
          </a:r>
          <a:r>
            <a:rPr kumimoji="1" lang="en-US" altLang="ja-JP" sz="900">
              <a:solidFill>
                <a:sysClr val="windowText" lastClr="000000"/>
              </a:solidFill>
              <a:effectLst/>
              <a:latin typeface="+mn-lt"/>
              <a:ea typeface="+mn-ea"/>
              <a:cs typeface="+mn-cs"/>
            </a:rPr>
            <a:t>(2,300</a:t>
          </a:r>
          <a:r>
            <a:rPr kumimoji="1" lang="ja-JP" altLang="en-US" sz="900">
              <a:solidFill>
                <a:sysClr val="windowText" lastClr="000000"/>
              </a:solidFill>
              <a:effectLst/>
              <a:latin typeface="+mn-lt"/>
              <a:ea typeface="+mn-ea"/>
              <a:cs typeface="+mn-cs"/>
            </a:rPr>
            <a:t>百万円</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などが主な</a:t>
          </a:r>
          <a:r>
            <a:rPr kumimoji="1" lang="ja-JP" altLang="en-US" sz="900">
              <a:solidFill>
                <a:sysClr val="windowText" lastClr="000000"/>
              </a:solidFill>
              <a:effectLst/>
              <a:latin typeface="+mn-lt"/>
              <a:ea typeface="+mn-ea"/>
              <a:cs typeface="+mn-cs"/>
            </a:rPr>
            <a:t>内容</a:t>
          </a:r>
          <a:r>
            <a:rPr kumimoji="1" lang="ja-JP" altLang="ja-JP" sz="900">
              <a:solidFill>
                <a:sysClr val="windowText" lastClr="000000"/>
              </a:solidFill>
              <a:effectLst/>
              <a:latin typeface="+mn-lt"/>
              <a:ea typeface="+mn-ea"/>
              <a:cs typeface="+mn-cs"/>
            </a:rPr>
            <a:t>となってい</a:t>
          </a:r>
          <a:r>
            <a:rPr kumimoji="1" lang="ja-JP" altLang="en-US" sz="900">
              <a:solidFill>
                <a:sysClr val="windowText" lastClr="000000"/>
              </a:solidFill>
              <a:effectLst/>
              <a:latin typeface="+mn-lt"/>
              <a:ea typeface="+mn-ea"/>
              <a:cs typeface="+mn-cs"/>
            </a:rPr>
            <a:t>る。</a:t>
          </a:r>
          <a:endParaRPr lang="ja-JP" altLang="ja-JP" sz="900">
            <a:solidFill>
              <a:sysClr val="windowText" lastClr="000000"/>
            </a:solidFill>
            <a:effectLst/>
          </a:endParaRPr>
        </a:p>
        <a:p>
          <a:r>
            <a:rPr kumimoji="1" lang="ja-JP" altLang="ja-JP" sz="900">
              <a:solidFill>
                <a:srgbClr val="FF0000"/>
              </a:solidFill>
              <a:effectLst/>
              <a:latin typeface="+mn-ea"/>
              <a:ea typeface="+mn-ea"/>
              <a:cs typeface="+mn-cs"/>
            </a:rPr>
            <a:t>　</a:t>
          </a:r>
          <a:r>
            <a:rPr kumimoji="1" lang="ja-JP" altLang="en-US" sz="900">
              <a:solidFill>
                <a:sysClr val="windowText" lastClr="000000"/>
              </a:solidFill>
              <a:effectLst/>
              <a:latin typeface="+mn-ea"/>
              <a:ea typeface="+mn-ea"/>
              <a:cs typeface="+mn-cs"/>
            </a:rPr>
            <a:t>教育費は、野外活動センター（応急仮設住宅跡地）復旧事業、小中学校空調設備整備事業、小中学校教育用パソコン更新事業、七中柔剣道場屋根改修事業、アクアリーナ駐車場整備事業、 野球場観客席改修事業の増により増となった。</a:t>
          </a:r>
        </a:p>
        <a:p>
          <a:r>
            <a:rPr kumimoji="1" lang="ja-JP" altLang="en-US" sz="900">
              <a:solidFill>
                <a:sysClr val="windowText" lastClr="000000"/>
              </a:solidFill>
              <a:effectLst/>
              <a:latin typeface="+mn-ea"/>
              <a:ea typeface="+mn-ea"/>
              <a:cs typeface="+mn-cs"/>
            </a:rPr>
            <a:t>　災害復旧費は、菖蒲田漁港海岸災害復旧事業の減により減となった。</a:t>
          </a:r>
        </a:p>
        <a:p>
          <a:r>
            <a:rPr kumimoji="1" lang="ja-JP" altLang="ja-JP" sz="900">
              <a:solidFill>
                <a:srgbClr val="FF0000"/>
              </a:solidFill>
              <a:effectLst/>
              <a:latin typeface="+mn-lt"/>
              <a:ea typeface="+mn-ea"/>
              <a:cs typeface="+mn-cs"/>
            </a:rPr>
            <a:t>　</a:t>
          </a:r>
          <a:r>
            <a:rPr kumimoji="1" lang="ja-JP" altLang="en-US" sz="900">
              <a:solidFill>
                <a:sysClr val="windowText" lastClr="000000"/>
              </a:solidFill>
              <a:effectLst/>
              <a:latin typeface="+mn-lt"/>
              <a:ea typeface="+mn-ea"/>
              <a:cs typeface="+mn-cs"/>
            </a:rPr>
            <a:t>令和</a:t>
          </a:r>
          <a:r>
            <a:rPr kumimoji="1" lang="en-US" altLang="ja-JP" sz="900">
              <a:solidFill>
                <a:sysClr val="windowText" lastClr="000000"/>
              </a:solidFill>
              <a:effectLst/>
              <a:latin typeface="+mn-lt"/>
              <a:ea typeface="+mn-ea"/>
              <a:cs typeface="+mn-cs"/>
            </a:rPr>
            <a:t>2</a:t>
          </a:r>
          <a:r>
            <a:rPr kumimoji="1" lang="ja-JP" altLang="ja-JP" sz="900">
              <a:solidFill>
                <a:sysClr val="windowText" lastClr="000000"/>
              </a:solidFill>
              <a:effectLst/>
              <a:latin typeface="+mn-lt"/>
              <a:ea typeface="+mn-ea"/>
              <a:cs typeface="+mn-cs"/>
            </a:rPr>
            <a:t>年度まで土地区画整備事業等の復興事業が続</a:t>
          </a:r>
          <a:r>
            <a:rPr kumimoji="1" lang="ja-JP" altLang="en-US" sz="900">
              <a:solidFill>
                <a:sysClr val="windowText" lastClr="000000"/>
              </a:solidFill>
              <a:effectLst/>
              <a:latin typeface="+mn-lt"/>
              <a:ea typeface="+mn-ea"/>
              <a:cs typeface="+mn-cs"/>
            </a:rPr>
            <a:t>く</a:t>
          </a:r>
          <a:r>
            <a:rPr kumimoji="1" lang="ja-JP" altLang="ja-JP" sz="900">
              <a:solidFill>
                <a:sysClr val="windowText" lastClr="000000"/>
              </a:solidFill>
              <a:effectLst/>
              <a:latin typeface="+mn-lt"/>
              <a:ea typeface="+mn-ea"/>
              <a:cs typeface="+mn-cs"/>
            </a:rPr>
            <a:t>が、今後は老朽化する施設の維持管理や修繕・改修等が主とな</a:t>
          </a:r>
          <a:r>
            <a:rPr kumimoji="1" lang="ja-JP" altLang="en-US" sz="900">
              <a:solidFill>
                <a:sysClr val="windowText" lastClr="000000"/>
              </a:solidFill>
              <a:effectLst/>
              <a:latin typeface="+mn-lt"/>
              <a:ea typeface="+mn-ea"/>
              <a:cs typeface="+mn-cs"/>
            </a:rPr>
            <a:t>ってくる。</a:t>
          </a:r>
          <a:r>
            <a:rPr kumimoji="1" lang="ja-JP" altLang="ja-JP" sz="900">
              <a:solidFill>
                <a:sysClr val="windowText" lastClr="000000"/>
              </a:solidFill>
              <a:effectLst/>
              <a:latin typeface="+mn-lt"/>
              <a:ea typeface="+mn-ea"/>
              <a:cs typeface="+mn-cs"/>
            </a:rPr>
            <a:t>このため、公共施設等総合管理計画などに基づき策定する適正管理方針をもとに事業内容の精査や取捨選択を徹底し、安定した財政運営を目指す。</a:t>
          </a:r>
          <a:endParaRPr lang="ja-JP" altLang="ja-JP" sz="9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残高</a:t>
          </a:r>
          <a:r>
            <a:rPr kumimoji="1" lang="ja-JP" altLang="ja-JP" sz="1100">
              <a:solidFill>
                <a:sysClr val="windowText" lastClr="000000"/>
              </a:solidFill>
              <a:effectLst/>
              <a:latin typeface="+mn-lt"/>
              <a:ea typeface="+mn-ea"/>
              <a:cs typeface="+mn-cs"/>
            </a:rPr>
            <a:t>については、財源不足を補うための取崩額が歳計剰余金積立金額を上回ったため、前年度比で微減となって</a:t>
          </a:r>
          <a:r>
            <a:rPr kumimoji="1" lang="ja-JP" altLang="en-US" sz="1100">
              <a:solidFill>
                <a:sysClr val="windowText" lastClr="000000"/>
              </a:solidFill>
              <a:effectLst/>
              <a:latin typeface="+mn-lt"/>
              <a:ea typeface="+mn-ea"/>
              <a:cs typeface="+mn-cs"/>
            </a:rPr>
            <a:t>おり、実質収支は黒字が続いている。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引き続き、</a:t>
          </a:r>
          <a:r>
            <a:rPr kumimoji="1" lang="ja-JP" altLang="ja-JP" sz="1100">
              <a:solidFill>
                <a:sysClr val="windowText" lastClr="000000"/>
              </a:solidFill>
              <a:effectLst/>
              <a:latin typeface="+mn-lt"/>
              <a:ea typeface="+mn-ea"/>
              <a:cs typeface="+mn-cs"/>
            </a:rPr>
            <a:t>適切な財源確保と歳出の精査により、実質収支額</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継続的に</a:t>
          </a:r>
          <a:r>
            <a:rPr kumimoji="1" lang="ja-JP" altLang="en-US" sz="1100">
              <a:solidFill>
                <a:sysClr val="windowText" lastClr="000000"/>
              </a:solidFill>
              <a:effectLst/>
              <a:latin typeface="+mn-lt"/>
              <a:ea typeface="+mn-ea"/>
              <a:cs typeface="+mn-cs"/>
            </a:rPr>
            <a:t>な黒字に努めていく</a:t>
          </a:r>
          <a:r>
            <a:rPr kumimoji="1" lang="ja-JP" altLang="ja-JP" sz="1100">
              <a:solidFill>
                <a:sysClr val="windowText" lastClr="000000"/>
              </a:solidFill>
              <a:effectLst/>
              <a:latin typeface="+mn-lt"/>
              <a:ea typeface="+mn-ea"/>
              <a:cs typeface="+mn-cs"/>
            </a:rPr>
            <a:t>。</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一般会計をはじめ、企業会計及びすべての特別会計において黒字</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一般会計については、復興事業等に伴う繰越事業の不用額等により実質収支の割合が平成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年度以降大きくなってい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水道事業会計については、平成２３年度以前まで、収益と投資のバランスが良く経営出来ていたため、１７％前後の比率で推移し</a:t>
          </a:r>
          <a:r>
            <a:rPr kumimoji="1" lang="ja-JP" altLang="en-US" sz="1100">
              <a:solidFill>
                <a:sysClr val="windowText" lastClr="000000"/>
              </a:solidFill>
              <a:effectLst/>
              <a:latin typeface="+mn-lt"/>
              <a:ea typeface="+mn-ea"/>
              <a:cs typeface="+mn-cs"/>
            </a:rPr>
            <a:t>てい</a:t>
          </a:r>
          <a:r>
            <a:rPr kumimoji="1" lang="ja-JP" altLang="ja-JP" sz="1100">
              <a:solidFill>
                <a:sysClr val="windowText" lastClr="000000"/>
              </a:solidFill>
              <a:effectLst/>
              <a:latin typeface="+mn-lt"/>
              <a:ea typeface="+mn-ea"/>
              <a:cs typeface="+mn-cs"/>
            </a:rPr>
            <a:t>た。 東日本大震災以後は、災害復旧事業が主たる事業となっており、単費を投じての事業が人員不足などの理由により実施出来なかったことから、 </a:t>
          </a:r>
          <a:r>
            <a:rPr kumimoji="1" lang="ja-JP" altLang="en-US" sz="1100">
              <a:solidFill>
                <a:sysClr val="windowText" lastClr="000000"/>
              </a:solidFill>
              <a:effectLst/>
              <a:latin typeface="+mn-lt"/>
              <a:ea typeface="+mn-ea"/>
              <a:cs typeface="+mn-cs"/>
            </a:rPr>
            <a:t>結果的に剰余額が増加し、平成３０年度では４０．１６％となった。</a:t>
          </a:r>
          <a:r>
            <a:rPr kumimoji="1" lang="ja-JP" altLang="ja-JP" sz="1100">
              <a:solidFill>
                <a:sysClr val="windowText" lastClr="000000"/>
              </a:solidFill>
              <a:effectLst/>
              <a:latin typeface="+mn-lt"/>
              <a:ea typeface="+mn-ea"/>
              <a:cs typeface="+mn-cs"/>
            </a:rPr>
            <a:t/>
          </a:r>
          <a:br>
            <a:rPr kumimoji="1" lang="ja-JP"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　今後は、災害復旧事業も終息を迎えることから老朽管更新等を実施するため減少を見込んでい</a:t>
          </a:r>
          <a:r>
            <a:rPr kumimoji="1" lang="ja-JP" altLang="en-US" sz="1100">
              <a:solidFill>
                <a:sysClr val="windowText" lastClr="000000"/>
              </a:solidFill>
              <a:effectLst/>
              <a:latin typeface="+mn-lt"/>
              <a:ea typeface="+mn-ea"/>
              <a:cs typeface="+mn-cs"/>
            </a:rPr>
            <a:t>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8" zoomScale="80" zoomScaleNormal="8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4"/>
      <c r="DK3" s="184"/>
      <c r="DL3" s="184"/>
      <c r="DM3" s="184"/>
      <c r="DN3" s="184"/>
      <c r="DO3" s="184"/>
    </row>
    <row r="4" spans="1:119" ht="18.75" customHeight="1" x14ac:dyDescent="0.15">
      <c r="A4" s="185"/>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11611211</v>
      </c>
      <c r="BO4" s="430"/>
      <c r="BP4" s="430"/>
      <c r="BQ4" s="430"/>
      <c r="BR4" s="430"/>
      <c r="BS4" s="430"/>
      <c r="BT4" s="430"/>
      <c r="BU4" s="431"/>
      <c r="BV4" s="429">
        <v>9864694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11.1</v>
      </c>
      <c r="CU4" s="436"/>
      <c r="CV4" s="436"/>
      <c r="CW4" s="436"/>
      <c r="CX4" s="436"/>
      <c r="CY4" s="436"/>
      <c r="CZ4" s="436"/>
      <c r="DA4" s="437"/>
      <c r="DB4" s="435">
        <v>7.7</v>
      </c>
      <c r="DC4" s="436"/>
      <c r="DD4" s="436"/>
      <c r="DE4" s="436"/>
      <c r="DF4" s="436"/>
      <c r="DG4" s="436"/>
      <c r="DH4" s="436"/>
      <c r="DI4" s="437"/>
      <c r="DJ4" s="184"/>
      <c r="DK4" s="184"/>
      <c r="DL4" s="184"/>
      <c r="DM4" s="184"/>
      <c r="DN4" s="184"/>
      <c r="DO4" s="184"/>
    </row>
    <row r="5" spans="1:119" ht="18.75" customHeight="1" x14ac:dyDescent="0.15">
      <c r="A5" s="185"/>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10957135</v>
      </c>
      <c r="BO5" s="467"/>
      <c r="BP5" s="467"/>
      <c r="BQ5" s="467"/>
      <c r="BR5" s="467"/>
      <c r="BS5" s="467"/>
      <c r="BT5" s="467"/>
      <c r="BU5" s="468"/>
      <c r="BV5" s="466">
        <v>8986139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97.3</v>
      </c>
      <c r="CU5" s="464"/>
      <c r="CV5" s="464"/>
      <c r="CW5" s="464"/>
      <c r="CX5" s="464"/>
      <c r="CY5" s="464"/>
      <c r="CZ5" s="464"/>
      <c r="DA5" s="465"/>
      <c r="DB5" s="463">
        <v>100.3</v>
      </c>
      <c r="DC5" s="464"/>
      <c r="DD5" s="464"/>
      <c r="DE5" s="464"/>
      <c r="DF5" s="464"/>
      <c r="DG5" s="464"/>
      <c r="DH5" s="464"/>
      <c r="DI5" s="465"/>
      <c r="DJ5" s="184"/>
      <c r="DK5" s="184"/>
      <c r="DL5" s="184"/>
      <c r="DM5" s="184"/>
      <c r="DN5" s="184"/>
      <c r="DO5" s="184"/>
    </row>
    <row r="6" spans="1:119" ht="18.75" customHeight="1" x14ac:dyDescent="0.15">
      <c r="A6" s="185"/>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654076</v>
      </c>
      <c r="BO6" s="467"/>
      <c r="BP6" s="467"/>
      <c r="BQ6" s="467"/>
      <c r="BR6" s="467"/>
      <c r="BS6" s="467"/>
      <c r="BT6" s="467"/>
      <c r="BU6" s="468"/>
      <c r="BV6" s="466">
        <v>878555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104.5</v>
      </c>
      <c r="CU6" s="504"/>
      <c r="CV6" s="504"/>
      <c r="CW6" s="504"/>
      <c r="CX6" s="504"/>
      <c r="CY6" s="504"/>
      <c r="CZ6" s="504"/>
      <c r="DA6" s="505"/>
      <c r="DB6" s="503">
        <v>105.5</v>
      </c>
      <c r="DC6" s="504"/>
      <c r="DD6" s="504"/>
      <c r="DE6" s="504"/>
      <c r="DF6" s="504"/>
      <c r="DG6" s="504"/>
      <c r="DH6" s="504"/>
      <c r="DI6" s="505"/>
      <c r="DJ6" s="184"/>
      <c r="DK6" s="184"/>
      <c r="DL6" s="184"/>
      <c r="DM6" s="184"/>
      <c r="DN6" s="184"/>
      <c r="DO6" s="184"/>
    </row>
    <row r="7" spans="1:119" ht="18.75" customHeight="1" x14ac:dyDescent="0.15">
      <c r="A7" s="185"/>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195903</v>
      </c>
      <c r="BO7" s="467"/>
      <c r="BP7" s="467"/>
      <c r="BQ7" s="467"/>
      <c r="BR7" s="467"/>
      <c r="BS7" s="467"/>
      <c r="BT7" s="467"/>
      <c r="BU7" s="468"/>
      <c r="BV7" s="466">
        <v>563834</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4117600</v>
      </c>
      <c r="CU7" s="467"/>
      <c r="CV7" s="467"/>
      <c r="CW7" s="467"/>
      <c r="CX7" s="467"/>
      <c r="CY7" s="467"/>
      <c r="CZ7" s="467"/>
      <c r="DA7" s="468"/>
      <c r="DB7" s="466">
        <v>4088094</v>
      </c>
      <c r="DC7" s="467"/>
      <c r="DD7" s="467"/>
      <c r="DE7" s="467"/>
      <c r="DF7" s="467"/>
      <c r="DG7" s="467"/>
      <c r="DH7" s="467"/>
      <c r="DI7" s="468"/>
      <c r="DJ7" s="184"/>
      <c r="DK7" s="184"/>
      <c r="DL7" s="184"/>
      <c r="DM7" s="184"/>
      <c r="DN7" s="184"/>
      <c r="DO7" s="184"/>
    </row>
    <row r="8" spans="1:119" ht="18.75" customHeight="1" thickBot="1" x14ac:dyDescent="0.2">
      <c r="A8" s="185"/>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458173</v>
      </c>
      <c r="BO8" s="467"/>
      <c r="BP8" s="467"/>
      <c r="BQ8" s="467"/>
      <c r="BR8" s="467"/>
      <c r="BS8" s="467"/>
      <c r="BT8" s="467"/>
      <c r="BU8" s="468"/>
      <c r="BV8" s="466">
        <v>314721</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0.59</v>
      </c>
      <c r="CU8" s="507"/>
      <c r="CV8" s="507"/>
      <c r="CW8" s="507"/>
      <c r="CX8" s="507"/>
      <c r="CY8" s="507"/>
      <c r="CZ8" s="507"/>
      <c r="DA8" s="508"/>
      <c r="DB8" s="506">
        <v>0.59</v>
      </c>
      <c r="DC8" s="507"/>
      <c r="DD8" s="507"/>
      <c r="DE8" s="507"/>
      <c r="DF8" s="507"/>
      <c r="DG8" s="507"/>
      <c r="DH8" s="507"/>
      <c r="DI8" s="508"/>
      <c r="DJ8" s="184"/>
      <c r="DK8" s="184"/>
      <c r="DL8" s="184"/>
      <c r="DM8" s="184"/>
      <c r="DN8" s="184"/>
      <c r="DO8" s="184"/>
    </row>
    <row r="9" spans="1:119" ht="18.75" customHeight="1" thickBot="1" x14ac:dyDescent="0.2">
      <c r="A9" s="185"/>
      <c r="B9" s="460" t="s">
        <v>113</v>
      </c>
      <c r="C9" s="461"/>
      <c r="D9" s="461"/>
      <c r="E9" s="461"/>
      <c r="F9" s="461"/>
      <c r="G9" s="461"/>
      <c r="H9" s="461"/>
      <c r="I9" s="461"/>
      <c r="J9" s="461"/>
      <c r="K9" s="509"/>
      <c r="L9" s="510" t="s">
        <v>114</v>
      </c>
      <c r="M9" s="511"/>
      <c r="N9" s="511"/>
      <c r="O9" s="511"/>
      <c r="P9" s="511"/>
      <c r="Q9" s="512"/>
      <c r="R9" s="513">
        <v>18652</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143452</v>
      </c>
      <c r="BO9" s="467"/>
      <c r="BP9" s="467"/>
      <c r="BQ9" s="467"/>
      <c r="BR9" s="467"/>
      <c r="BS9" s="467"/>
      <c r="BT9" s="467"/>
      <c r="BU9" s="468"/>
      <c r="BV9" s="466">
        <v>-265219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5.6</v>
      </c>
      <c r="CU9" s="464"/>
      <c r="CV9" s="464"/>
      <c r="CW9" s="464"/>
      <c r="CX9" s="464"/>
      <c r="CY9" s="464"/>
      <c r="CZ9" s="464"/>
      <c r="DA9" s="465"/>
      <c r="DB9" s="463">
        <v>6</v>
      </c>
      <c r="DC9" s="464"/>
      <c r="DD9" s="464"/>
      <c r="DE9" s="464"/>
      <c r="DF9" s="464"/>
      <c r="DG9" s="464"/>
      <c r="DH9" s="464"/>
      <c r="DI9" s="465"/>
      <c r="DJ9" s="184"/>
      <c r="DK9" s="184"/>
      <c r="DL9" s="184"/>
      <c r="DM9" s="184"/>
      <c r="DN9" s="184"/>
      <c r="DO9" s="184"/>
    </row>
    <row r="10" spans="1:119" ht="18.75" customHeight="1" thickBot="1" x14ac:dyDescent="0.2">
      <c r="A10" s="185"/>
      <c r="B10" s="460"/>
      <c r="C10" s="461"/>
      <c r="D10" s="461"/>
      <c r="E10" s="461"/>
      <c r="F10" s="461"/>
      <c r="G10" s="461"/>
      <c r="H10" s="461"/>
      <c r="I10" s="461"/>
      <c r="J10" s="461"/>
      <c r="K10" s="509"/>
      <c r="L10" s="516" t="s">
        <v>119</v>
      </c>
      <c r="M10" s="496"/>
      <c r="N10" s="496"/>
      <c r="O10" s="496"/>
      <c r="P10" s="496"/>
      <c r="Q10" s="497"/>
      <c r="R10" s="517">
        <v>20416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110</v>
      </c>
      <c r="AV10" s="499"/>
      <c r="AW10" s="499"/>
      <c r="AX10" s="499"/>
      <c r="AY10" s="500" t="s">
        <v>121</v>
      </c>
      <c r="AZ10" s="501"/>
      <c r="BA10" s="501"/>
      <c r="BB10" s="501"/>
      <c r="BC10" s="501"/>
      <c r="BD10" s="501"/>
      <c r="BE10" s="501"/>
      <c r="BF10" s="501"/>
      <c r="BG10" s="501"/>
      <c r="BH10" s="501"/>
      <c r="BI10" s="501"/>
      <c r="BJ10" s="501"/>
      <c r="BK10" s="501"/>
      <c r="BL10" s="501"/>
      <c r="BM10" s="502"/>
      <c r="BN10" s="466">
        <v>158559</v>
      </c>
      <c r="BO10" s="467"/>
      <c r="BP10" s="467"/>
      <c r="BQ10" s="467"/>
      <c r="BR10" s="467"/>
      <c r="BS10" s="467"/>
      <c r="BT10" s="467"/>
      <c r="BU10" s="468"/>
      <c r="BV10" s="466">
        <v>295100</v>
      </c>
      <c r="BW10" s="467"/>
      <c r="BX10" s="467"/>
      <c r="BY10" s="467"/>
      <c r="BZ10" s="467"/>
      <c r="CA10" s="467"/>
      <c r="CB10" s="467"/>
      <c r="CC10" s="468"/>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4"/>
      <c r="DK11" s="184"/>
      <c r="DL11" s="184"/>
      <c r="DM11" s="184"/>
      <c r="DN11" s="184"/>
      <c r="DO11" s="184"/>
    </row>
    <row r="12" spans="1:119" ht="18.75" customHeight="1" x14ac:dyDescent="0.15">
      <c r="A12" s="185"/>
      <c r="B12" s="526" t="s">
        <v>130</v>
      </c>
      <c r="C12" s="527"/>
      <c r="D12" s="527"/>
      <c r="E12" s="527"/>
      <c r="F12" s="527"/>
      <c r="G12" s="527"/>
      <c r="H12" s="527"/>
      <c r="I12" s="527"/>
      <c r="J12" s="527"/>
      <c r="K12" s="528"/>
      <c r="L12" s="535" t="s">
        <v>131</v>
      </c>
      <c r="M12" s="536"/>
      <c r="N12" s="536"/>
      <c r="O12" s="536"/>
      <c r="P12" s="536"/>
      <c r="Q12" s="537"/>
      <c r="R12" s="538">
        <v>18834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110</v>
      </c>
      <c r="AV12" s="499"/>
      <c r="AW12" s="499"/>
      <c r="AX12" s="499"/>
      <c r="AY12" s="500" t="s">
        <v>135</v>
      </c>
      <c r="AZ12" s="501"/>
      <c r="BA12" s="501"/>
      <c r="BB12" s="501"/>
      <c r="BC12" s="501"/>
      <c r="BD12" s="501"/>
      <c r="BE12" s="501"/>
      <c r="BF12" s="501"/>
      <c r="BG12" s="501"/>
      <c r="BH12" s="501"/>
      <c r="BI12" s="501"/>
      <c r="BJ12" s="501"/>
      <c r="BK12" s="501"/>
      <c r="BL12" s="501"/>
      <c r="BM12" s="502"/>
      <c r="BN12" s="466">
        <v>213009</v>
      </c>
      <c r="BO12" s="467"/>
      <c r="BP12" s="467"/>
      <c r="BQ12" s="467"/>
      <c r="BR12" s="467"/>
      <c r="BS12" s="467"/>
      <c r="BT12" s="467"/>
      <c r="BU12" s="468"/>
      <c r="BV12" s="466">
        <v>389250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4"/>
      <c r="DK12" s="184"/>
      <c r="DL12" s="184"/>
      <c r="DM12" s="184"/>
      <c r="DN12" s="184"/>
      <c r="DO12" s="184"/>
    </row>
    <row r="13" spans="1:119" ht="18.75" customHeight="1" x14ac:dyDescent="0.15">
      <c r="A13" s="185"/>
      <c r="B13" s="529"/>
      <c r="C13" s="530"/>
      <c r="D13" s="530"/>
      <c r="E13" s="530"/>
      <c r="F13" s="530"/>
      <c r="G13" s="530"/>
      <c r="H13" s="530"/>
      <c r="I13" s="530"/>
      <c r="J13" s="530"/>
      <c r="K13" s="531"/>
      <c r="L13" s="195"/>
      <c r="M13" s="554" t="s">
        <v>139</v>
      </c>
      <c r="N13" s="555"/>
      <c r="O13" s="555"/>
      <c r="P13" s="555"/>
      <c r="Q13" s="556"/>
      <c r="R13" s="547">
        <v>18757</v>
      </c>
      <c r="S13" s="548"/>
      <c r="T13" s="548"/>
      <c r="U13" s="548"/>
      <c r="V13" s="549"/>
      <c r="W13" s="482" t="s">
        <v>140</v>
      </c>
      <c r="X13" s="483"/>
      <c r="Y13" s="483"/>
      <c r="Z13" s="483"/>
      <c r="AA13" s="483"/>
      <c r="AB13" s="473"/>
      <c r="AC13" s="517">
        <v>256</v>
      </c>
      <c r="AD13" s="518"/>
      <c r="AE13" s="518"/>
      <c r="AF13" s="518"/>
      <c r="AG13" s="557"/>
      <c r="AH13" s="517">
        <v>304</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89002</v>
      </c>
      <c r="BO13" s="467"/>
      <c r="BP13" s="467"/>
      <c r="BQ13" s="467"/>
      <c r="BR13" s="467"/>
      <c r="BS13" s="467"/>
      <c r="BT13" s="467"/>
      <c r="BU13" s="468"/>
      <c r="BV13" s="466">
        <v>-359369</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0.7</v>
      </c>
      <c r="CU13" s="464"/>
      <c r="CV13" s="464"/>
      <c r="CW13" s="464"/>
      <c r="CX13" s="464"/>
      <c r="CY13" s="464"/>
      <c r="CZ13" s="464"/>
      <c r="DA13" s="465"/>
      <c r="DB13" s="463">
        <v>1.6</v>
      </c>
      <c r="DC13" s="464"/>
      <c r="DD13" s="464"/>
      <c r="DE13" s="464"/>
      <c r="DF13" s="464"/>
      <c r="DG13" s="464"/>
      <c r="DH13" s="464"/>
      <c r="DI13" s="465"/>
      <c r="DJ13" s="184"/>
      <c r="DK13" s="184"/>
      <c r="DL13" s="184"/>
      <c r="DM13" s="184"/>
      <c r="DN13" s="184"/>
      <c r="DO13" s="184"/>
    </row>
    <row r="14" spans="1:119" ht="18.75" customHeight="1" thickBot="1" x14ac:dyDescent="0.2">
      <c r="A14" s="185"/>
      <c r="B14" s="529"/>
      <c r="C14" s="530"/>
      <c r="D14" s="530"/>
      <c r="E14" s="530"/>
      <c r="F14" s="530"/>
      <c r="G14" s="530"/>
      <c r="H14" s="530"/>
      <c r="I14" s="530"/>
      <c r="J14" s="530"/>
      <c r="K14" s="531"/>
      <c r="L14" s="544" t="s">
        <v>145</v>
      </c>
      <c r="M14" s="545"/>
      <c r="N14" s="545"/>
      <c r="O14" s="545"/>
      <c r="P14" s="545"/>
      <c r="Q14" s="546"/>
      <c r="R14" s="547">
        <v>18983</v>
      </c>
      <c r="S14" s="548"/>
      <c r="T14" s="548"/>
      <c r="U14" s="548"/>
      <c r="V14" s="549"/>
      <c r="W14" s="456"/>
      <c r="X14" s="457"/>
      <c r="Y14" s="457"/>
      <c r="Z14" s="457"/>
      <c r="AA14" s="457"/>
      <c r="AB14" s="446"/>
      <c r="AC14" s="550">
        <v>3</v>
      </c>
      <c r="AD14" s="551"/>
      <c r="AE14" s="551"/>
      <c r="AF14" s="551"/>
      <c r="AG14" s="552"/>
      <c r="AH14" s="550">
        <v>3.3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t="s">
        <v>147</v>
      </c>
      <c r="DC14" s="562"/>
      <c r="DD14" s="562"/>
      <c r="DE14" s="562"/>
      <c r="DF14" s="562"/>
      <c r="DG14" s="562"/>
      <c r="DH14" s="562"/>
      <c r="DI14" s="563"/>
      <c r="DJ14" s="184"/>
      <c r="DK14" s="184"/>
      <c r="DL14" s="184"/>
      <c r="DM14" s="184"/>
      <c r="DN14" s="184"/>
      <c r="DO14" s="184"/>
    </row>
    <row r="15" spans="1:119" ht="18.75" customHeight="1" x14ac:dyDescent="0.15">
      <c r="A15" s="185"/>
      <c r="B15" s="529"/>
      <c r="C15" s="530"/>
      <c r="D15" s="530"/>
      <c r="E15" s="530"/>
      <c r="F15" s="530"/>
      <c r="G15" s="530"/>
      <c r="H15" s="530"/>
      <c r="I15" s="530"/>
      <c r="J15" s="530"/>
      <c r="K15" s="531"/>
      <c r="L15" s="195"/>
      <c r="M15" s="554" t="s">
        <v>139</v>
      </c>
      <c r="N15" s="555"/>
      <c r="O15" s="555"/>
      <c r="P15" s="555"/>
      <c r="Q15" s="556"/>
      <c r="R15" s="547">
        <v>18915</v>
      </c>
      <c r="S15" s="548"/>
      <c r="T15" s="548"/>
      <c r="U15" s="548"/>
      <c r="V15" s="549"/>
      <c r="W15" s="482" t="s">
        <v>148</v>
      </c>
      <c r="X15" s="483"/>
      <c r="Y15" s="483"/>
      <c r="Z15" s="483"/>
      <c r="AA15" s="483"/>
      <c r="AB15" s="473"/>
      <c r="AC15" s="517">
        <v>2321</v>
      </c>
      <c r="AD15" s="518"/>
      <c r="AE15" s="518"/>
      <c r="AF15" s="518"/>
      <c r="AG15" s="557"/>
      <c r="AH15" s="517">
        <v>2418</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1917903</v>
      </c>
      <c r="BO15" s="430"/>
      <c r="BP15" s="430"/>
      <c r="BQ15" s="430"/>
      <c r="BR15" s="430"/>
      <c r="BS15" s="430"/>
      <c r="BT15" s="430"/>
      <c r="BU15" s="431"/>
      <c r="BV15" s="429">
        <v>1938875</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27</v>
      </c>
      <c r="AD16" s="551"/>
      <c r="AE16" s="551"/>
      <c r="AF16" s="551"/>
      <c r="AG16" s="552"/>
      <c r="AH16" s="550">
        <v>26</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3320199</v>
      </c>
      <c r="BO16" s="467"/>
      <c r="BP16" s="467"/>
      <c r="BQ16" s="467"/>
      <c r="BR16" s="467"/>
      <c r="BS16" s="467"/>
      <c r="BT16" s="467"/>
      <c r="BU16" s="468"/>
      <c r="BV16" s="466">
        <v>3294549</v>
      </c>
      <c r="BW16" s="467"/>
      <c r="BX16" s="467"/>
      <c r="BY16" s="467"/>
      <c r="BZ16" s="467"/>
      <c r="CA16" s="467"/>
      <c r="CB16" s="467"/>
      <c r="CC16" s="468"/>
      <c r="CD16" s="199"/>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4"/>
      <c r="DK16" s="184"/>
      <c r="DL16" s="184"/>
      <c r="DM16" s="184"/>
      <c r="DN16" s="184"/>
      <c r="DO16" s="184"/>
    </row>
    <row r="17" spans="1:119" ht="18.75" customHeight="1" thickBot="1" x14ac:dyDescent="0.2">
      <c r="A17" s="185"/>
      <c r="B17" s="532"/>
      <c r="C17" s="533"/>
      <c r="D17" s="533"/>
      <c r="E17" s="533"/>
      <c r="F17" s="533"/>
      <c r="G17" s="533"/>
      <c r="H17" s="533"/>
      <c r="I17" s="533"/>
      <c r="J17" s="533"/>
      <c r="K17" s="534"/>
      <c r="L17" s="200"/>
      <c r="M17" s="570" t="s">
        <v>154</v>
      </c>
      <c r="N17" s="571"/>
      <c r="O17" s="571"/>
      <c r="P17" s="571"/>
      <c r="Q17" s="572"/>
      <c r="R17" s="567" t="s">
        <v>155</v>
      </c>
      <c r="S17" s="568"/>
      <c r="T17" s="568"/>
      <c r="U17" s="568"/>
      <c r="V17" s="569"/>
      <c r="W17" s="482" t="s">
        <v>156</v>
      </c>
      <c r="X17" s="483"/>
      <c r="Y17" s="483"/>
      <c r="Z17" s="483"/>
      <c r="AA17" s="483"/>
      <c r="AB17" s="473"/>
      <c r="AC17" s="517">
        <v>6016</v>
      </c>
      <c r="AD17" s="518"/>
      <c r="AE17" s="518"/>
      <c r="AF17" s="518"/>
      <c r="AG17" s="557"/>
      <c r="AH17" s="517">
        <v>6564</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2430459</v>
      </c>
      <c r="BO17" s="467"/>
      <c r="BP17" s="467"/>
      <c r="BQ17" s="467"/>
      <c r="BR17" s="467"/>
      <c r="BS17" s="467"/>
      <c r="BT17" s="467"/>
      <c r="BU17" s="468"/>
      <c r="BV17" s="466">
        <v>2462695</v>
      </c>
      <c r="BW17" s="467"/>
      <c r="BX17" s="467"/>
      <c r="BY17" s="467"/>
      <c r="BZ17" s="467"/>
      <c r="CA17" s="467"/>
      <c r="CB17" s="467"/>
      <c r="CC17" s="468"/>
      <c r="CD17" s="199"/>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4"/>
      <c r="DK17" s="184"/>
      <c r="DL17" s="184"/>
      <c r="DM17" s="184"/>
      <c r="DN17" s="184"/>
      <c r="DO17" s="184"/>
    </row>
    <row r="18" spans="1:119" ht="18.75" customHeight="1" thickBot="1" x14ac:dyDescent="0.2">
      <c r="A18" s="185"/>
      <c r="B18" s="577" t="s">
        <v>158</v>
      </c>
      <c r="C18" s="509"/>
      <c r="D18" s="509"/>
      <c r="E18" s="578"/>
      <c r="F18" s="578"/>
      <c r="G18" s="578"/>
      <c r="H18" s="578"/>
      <c r="I18" s="578"/>
      <c r="J18" s="578"/>
      <c r="K18" s="578"/>
      <c r="L18" s="579">
        <v>13.19</v>
      </c>
      <c r="M18" s="579"/>
      <c r="N18" s="579"/>
      <c r="O18" s="579"/>
      <c r="P18" s="579"/>
      <c r="Q18" s="579"/>
      <c r="R18" s="580"/>
      <c r="S18" s="580"/>
      <c r="T18" s="580"/>
      <c r="U18" s="580"/>
      <c r="V18" s="581"/>
      <c r="W18" s="484"/>
      <c r="X18" s="485"/>
      <c r="Y18" s="485"/>
      <c r="Z18" s="485"/>
      <c r="AA18" s="485"/>
      <c r="AB18" s="476"/>
      <c r="AC18" s="582">
        <v>70</v>
      </c>
      <c r="AD18" s="583"/>
      <c r="AE18" s="583"/>
      <c r="AF18" s="583"/>
      <c r="AG18" s="584"/>
      <c r="AH18" s="582">
        <v>70.7</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4041539</v>
      </c>
      <c r="BO18" s="467"/>
      <c r="BP18" s="467"/>
      <c r="BQ18" s="467"/>
      <c r="BR18" s="467"/>
      <c r="BS18" s="467"/>
      <c r="BT18" s="467"/>
      <c r="BU18" s="468"/>
      <c r="BV18" s="466">
        <v>4030980</v>
      </c>
      <c r="BW18" s="467"/>
      <c r="BX18" s="467"/>
      <c r="BY18" s="467"/>
      <c r="BZ18" s="467"/>
      <c r="CA18" s="467"/>
      <c r="CB18" s="467"/>
      <c r="CC18" s="468"/>
      <c r="CD18" s="199"/>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4"/>
      <c r="DK18" s="184"/>
      <c r="DL18" s="184"/>
      <c r="DM18" s="184"/>
      <c r="DN18" s="184"/>
      <c r="DO18" s="184"/>
    </row>
    <row r="19" spans="1:119" ht="18.75" customHeight="1" thickBot="1" x14ac:dyDescent="0.2">
      <c r="A19" s="185"/>
      <c r="B19" s="577" t="s">
        <v>160</v>
      </c>
      <c r="C19" s="509"/>
      <c r="D19" s="509"/>
      <c r="E19" s="578"/>
      <c r="F19" s="578"/>
      <c r="G19" s="578"/>
      <c r="H19" s="578"/>
      <c r="I19" s="578"/>
      <c r="J19" s="578"/>
      <c r="K19" s="578"/>
      <c r="L19" s="586">
        <v>1414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6005080</v>
      </c>
      <c r="BO19" s="467"/>
      <c r="BP19" s="467"/>
      <c r="BQ19" s="467"/>
      <c r="BR19" s="467"/>
      <c r="BS19" s="467"/>
      <c r="BT19" s="467"/>
      <c r="BU19" s="468"/>
      <c r="BV19" s="466">
        <v>6506747</v>
      </c>
      <c r="BW19" s="467"/>
      <c r="BX19" s="467"/>
      <c r="BY19" s="467"/>
      <c r="BZ19" s="467"/>
      <c r="CA19" s="467"/>
      <c r="CB19" s="467"/>
      <c r="CC19" s="468"/>
      <c r="CD19" s="199"/>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4"/>
      <c r="DK19" s="184"/>
      <c r="DL19" s="184"/>
      <c r="DM19" s="184"/>
      <c r="DN19" s="184"/>
      <c r="DO19" s="184"/>
    </row>
    <row r="20" spans="1:119" ht="18.75" customHeight="1" thickBot="1" x14ac:dyDescent="0.2">
      <c r="A20" s="185"/>
      <c r="B20" s="577" t="s">
        <v>162</v>
      </c>
      <c r="C20" s="509"/>
      <c r="D20" s="509"/>
      <c r="E20" s="578"/>
      <c r="F20" s="578"/>
      <c r="G20" s="578"/>
      <c r="H20" s="578"/>
      <c r="I20" s="578"/>
      <c r="J20" s="578"/>
      <c r="K20" s="578"/>
      <c r="L20" s="586">
        <v>6167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199"/>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4"/>
      <c r="DK20" s="184"/>
      <c r="DL20" s="184"/>
      <c r="DM20" s="184"/>
      <c r="DN20" s="184"/>
      <c r="DO20" s="184"/>
    </row>
    <row r="21" spans="1:119" ht="18.75" customHeight="1" x14ac:dyDescent="0.15">
      <c r="A21" s="185"/>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199"/>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4"/>
      <c r="DK21" s="184"/>
      <c r="DL21" s="184"/>
      <c r="DM21" s="184"/>
      <c r="DN21" s="184"/>
      <c r="DO21" s="184"/>
    </row>
    <row r="22" spans="1:119" ht="18.75" customHeight="1" thickBot="1" x14ac:dyDescent="0.2">
      <c r="A22" s="185"/>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199"/>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4"/>
      <c r="DK22" s="184"/>
      <c r="DL22" s="184"/>
      <c r="DM22" s="184"/>
      <c r="DN22" s="184"/>
      <c r="DO22" s="184"/>
    </row>
    <row r="23" spans="1:119" ht="18.75" customHeight="1" x14ac:dyDescent="0.15">
      <c r="A23" s="185"/>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4974298</v>
      </c>
      <c r="BO23" s="467"/>
      <c r="BP23" s="467"/>
      <c r="BQ23" s="467"/>
      <c r="BR23" s="467"/>
      <c r="BS23" s="467"/>
      <c r="BT23" s="467"/>
      <c r="BU23" s="468"/>
      <c r="BV23" s="466">
        <v>4865557</v>
      </c>
      <c r="BW23" s="467"/>
      <c r="BX23" s="467"/>
      <c r="BY23" s="467"/>
      <c r="BZ23" s="467"/>
      <c r="CA23" s="467"/>
      <c r="CB23" s="467"/>
      <c r="CC23" s="468"/>
      <c r="CD23" s="199"/>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4"/>
      <c r="DK23" s="184"/>
      <c r="DL23" s="184"/>
      <c r="DM23" s="184"/>
      <c r="DN23" s="184"/>
      <c r="DO23" s="184"/>
    </row>
    <row r="24" spans="1:119" ht="18.75" customHeight="1" thickBot="1" x14ac:dyDescent="0.2">
      <c r="A24" s="185"/>
      <c r="B24" s="603"/>
      <c r="C24" s="604"/>
      <c r="D24" s="605"/>
      <c r="E24" s="516" t="s">
        <v>171</v>
      </c>
      <c r="F24" s="496"/>
      <c r="G24" s="496"/>
      <c r="H24" s="496"/>
      <c r="I24" s="496"/>
      <c r="J24" s="496"/>
      <c r="K24" s="497"/>
      <c r="L24" s="517">
        <v>1</v>
      </c>
      <c r="M24" s="518"/>
      <c r="N24" s="518"/>
      <c r="O24" s="518"/>
      <c r="P24" s="557"/>
      <c r="Q24" s="517">
        <v>8050</v>
      </c>
      <c r="R24" s="518"/>
      <c r="S24" s="518"/>
      <c r="T24" s="518"/>
      <c r="U24" s="518"/>
      <c r="V24" s="557"/>
      <c r="W24" s="616"/>
      <c r="X24" s="604"/>
      <c r="Y24" s="605"/>
      <c r="Z24" s="516" t="s">
        <v>172</v>
      </c>
      <c r="AA24" s="496"/>
      <c r="AB24" s="496"/>
      <c r="AC24" s="496"/>
      <c r="AD24" s="496"/>
      <c r="AE24" s="496"/>
      <c r="AF24" s="496"/>
      <c r="AG24" s="497"/>
      <c r="AH24" s="517">
        <v>143</v>
      </c>
      <c r="AI24" s="518"/>
      <c r="AJ24" s="518"/>
      <c r="AK24" s="518"/>
      <c r="AL24" s="557"/>
      <c r="AM24" s="517">
        <v>435578</v>
      </c>
      <c r="AN24" s="518"/>
      <c r="AO24" s="518"/>
      <c r="AP24" s="518"/>
      <c r="AQ24" s="518"/>
      <c r="AR24" s="557"/>
      <c r="AS24" s="517">
        <v>3046</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4265538</v>
      </c>
      <c r="BO24" s="467"/>
      <c r="BP24" s="467"/>
      <c r="BQ24" s="467"/>
      <c r="BR24" s="467"/>
      <c r="BS24" s="467"/>
      <c r="BT24" s="467"/>
      <c r="BU24" s="468"/>
      <c r="BV24" s="466">
        <v>4171719</v>
      </c>
      <c r="BW24" s="467"/>
      <c r="BX24" s="467"/>
      <c r="BY24" s="467"/>
      <c r="BZ24" s="467"/>
      <c r="CA24" s="467"/>
      <c r="CB24" s="467"/>
      <c r="CC24" s="468"/>
      <c r="CD24" s="199"/>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4"/>
      <c r="DK24" s="184"/>
      <c r="DL24" s="184"/>
      <c r="DM24" s="184"/>
      <c r="DN24" s="184"/>
      <c r="DO24" s="184"/>
    </row>
    <row r="25" spans="1:119" s="184" customFormat="1" ht="18.75" customHeight="1" x14ac:dyDescent="0.15">
      <c r="A25" s="185"/>
      <c r="B25" s="603"/>
      <c r="C25" s="604"/>
      <c r="D25" s="605"/>
      <c r="E25" s="516" t="s">
        <v>174</v>
      </c>
      <c r="F25" s="496"/>
      <c r="G25" s="496"/>
      <c r="H25" s="496"/>
      <c r="I25" s="496"/>
      <c r="J25" s="496"/>
      <c r="K25" s="497"/>
      <c r="L25" s="517">
        <v>1</v>
      </c>
      <c r="M25" s="518"/>
      <c r="N25" s="518"/>
      <c r="O25" s="518"/>
      <c r="P25" s="557"/>
      <c r="Q25" s="517">
        <v>6230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138</v>
      </c>
      <c r="AN25" s="518"/>
      <c r="AO25" s="518"/>
      <c r="AP25" s="518"/>
      <c r="AQ25" s="518"/>
      <c r="AR25" s="557"/>
      <c r="AS25" s="517" t="s">
        <v>128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562059</v>
      </c>
      <c r="BO25" s="430"/>
      <c r="BP25" s="430"/>
      <c r="BQ25" s="430"/>
      <c r="BR25" s="430"/>
      <c r="BS25" s="430"/>
      <c r="BT25" s="430"/>
      <c r="BU25" s="431"/>
      <c r="BV25" s="429">
        <v>326256</v>
      </c>
      <c r="BW25" s="430"/>
      <c r="BX25" s="430"/>
      <c r="BY25" s="430"/>
      <c r="BZ25" s="430"/>
      <c r="CA25" s="430"/>
      <c r="CB25" s="430"/>
      <c r="CC25" s="431"/>
      <c r="CD25" s="199"/>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4" customFormat="1" ht="18.75" customHeight="1" x14ac:dyDescent="0.15">
      <c r="A26" s="185"/>
      <c r="B26" s="603"/>
      <c r="C26" s="604"/>
      <c r="D26" s="605"/>
      <c r="E26" s="516" t="s">
        <v>177</v>
      </c>
      <c r="F26" s="496"/>
      <c r="G26" s="496"/>
      <c r="H26" s="496"/>
      <c r="I26" s="496"/>
      <c r="J26" s="496"/>
      <c r="K26" s="497"/>
      <c r="L26" s="517">
        <v>1</v>
      </c>
      <c r="M26" s="518"/>
      <c r="N26" s="518"/>
      <c r="O26" s="518"/>
      <c r="P26" s="557"/>
      <c r="Q26" s="517">
        <v>5350</v>
      </c>
      <c r="R26" s="518"/>
      <c r="S26" s="518"/>
      <c r="T26" s="518"/>
      <c r="U26" s="518"/>
      <c r="V26" s="557"/>
      <c r="W26" s="616"/>
      <c r="X26" s="604"/>
      <c r="Y26" s="605"/>
      <c r="Z26" s="516" t="s">
        <v>178</v>
      </c>
      <c r="AA26" s="626"/>
      <c r="AB26" s="626"/>
      <c r="AC26" s="626"/>
      <c r="AD26" s="626"/>
      <c r="AE26" s="626"/>
      <c r="AF26" s="626"/>
      <c r="AG26" s="627"/>
      <c r="AH26" s="517">
        <v>3</v>
      </c>
      <c r="AI26" s="518"/>
      <c r="AJ26" s="518"/>
      <c r="AK26" s="518"/>
      <c r="AL26" s="557"/>
      <c r="AM26" s="517">
        <v>8733</v>
      </c>
      <c r="AN26" s="518"/>
      <c r="AO26" s="518"/>
      <c r="AP26" s="518"/>
      <c r="AQ26" s="518"/>
      <c r="AR26" s="557"/>
      <c r="AS26" s="517">
        <v>2911</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180</v>
      </c>
      <c r="BO26" s="467"/>
      <c r="BP26" s="467"/>
      <c r="BQ26" s="467"/>
      <c r="BR26" s="467"/>
      <c r="BS26" s="467"/>
      <c r="BT26" s="467"/>
      <c r="BU26" s="468"/>
      <c r="BV26" s="466" t="s">
        <v>181</v>
      </c>
      <c r="BW26" s="467"/>
      <c r="BX26" s="467"/>
      <c r="BY26" s="467"/>
      <c r="BZ26" s="467"/>
      <c r="CA26" s="467"/>
      <c r="CB26" s="467"/>
      <c r="CC26" s="468"/>
      <c r="CD26" s="199"/>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5"/>
      <c r="B27" s="603"/>
      <c r="C27" s="604"/>
      <c r="D27" s="605"/>
      <c r="E27" s="516" t="s">
        <v>182</v>
      </c>
      <c r="F27" s="496"/>
      <c r="G27" s="496"/>
      <c r="H27" s="496"/>
      <c r="I27" s="496"/>
      <c r="J27" s="496"/>
      <c r="K27" s="497"/>
      <c r="L27" s="517">
        <v>1</v>
      </c>
      <c r="M27" s="518"/>
      <c r="N27" s="518"/>
      <c r="O27" s="518"/>
      <c r="P27" s="557"/>
      <c r="Q27" s="517">
        <v>3020</v>
      </c>
      <c r="R27" s="518"/>
      <c r="S27" s="518"/>
      <c r="T27" s="518"/>
      <c r="U27" s="518"/>
      <c r="V27" s="557"/>
      <c r="W27" s="616"/>
      <c r="X27" s="604"/>
      <c r="Y27" s="605"/>
      <c r="Z27" s="516" t="s">
        <v>183</v>
      </c>
      <c r="AA27" s="496"/>
      <c r="AB27" s="496"/>
      <c r="AC27" s="496"/>
      <c r="AD27" s="496"/>
      <c r="AE27" s="496"/>
      <c r="AF27" s="496"/>
      <c r="AG27" s="497"/>
      <c r="AH27" s="517">
        <v>1</v>
      </c>
      <c r="AI27" s="518"/>
      <c r="AJ27" s="518"/>
      <c r="AK27" s="518"/>
      <c r="AL27" s="557"/>
      <c r="AM27" s="517" t="s">
        <v>184</v>
      </c>
      <c r="AN27" s="518"/>
      <c r="AO27" s="518"/>
      <c r="AP27" s="518"/>
      <c r="AQ27" s="518"/>
      <c r="AR27" s="557"/>
      <c r="AS27" s="517" t="s">
        <v>185</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218900</v>
      </c>
      <c r="BO27" s="640"/>
      <c r="BP27" s="640"/>
      <c r="BQ27" s="640"/>
      <c r="BR27" s="640"/>
      <c r="BS27" s="640"/>
      <c r="BT27" s="640"/>
      <c r="BU27" s="641"/>
      <c r="BV27" s="639">
        <v>218800</v>
      </c>
      <c r="BW27" s="640"/>
      <c r="BX27" s="640"/>
      <c r="BY27" s="640"/>
      <c r="BZ27" s="640"/>
      <c r="CA27" s="640"/>
      <c r="CB27" s="640"/>
      <c r="CC27" s="641"/>
      <c r="CD27" s="201"/>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4"/>
      <c r="DK27" s="184"/>
      <c r="DL27" s="184"/>
      <c r="DM27" s="184"/>
      <c r="DN27" s="184"/>
      <c r="DO27" s="184"/>
    </row>
    <row r="28" spans="1:119" ht="18.75" customHeight="1" x14ac:dyDescent="0.15">
      <c r="A28" s="185"/>
      <c r="B28" s="603"/>
      <c r="C28" s="604"/>
      <c r="D28" s="605"/>
      <c r="E28" s="516" t="s">
        <v>187</v>
      </c>
      <c r="F28" s="496"/>
      <c r="G28" s="496"/>
      <c r="H28" s="496"/>
      <c r="I28" s="496"/>
      <c r="J28" s="496"/>
      <c r="K28" s="497"/>
      <c r="L28" s="517">
        <v>1</v>
      </c>
      <c r="M28" s="518"/>
      <c r="N28" s="518"/>
      <c r="O28" s="518"/>
      <c r="P28" s="557"/>
      <c r="Q28" s="517">
        <v>2490</v>
      </c>
      <c r="R28" s="518"/>
      <c r="S28" s="518"/>
      <c r="T28" s="518"/>
      <c r="U28" s="518"/>
      <c r="V28" s="557"/>
      <c r="W28" s="616"/>
      <c r="X28" s="604"/>
      <c r="Y28" s="605"/>
      <c r="Z28" s="516" t="s">
        <v>188</v>
      </c>
      <c r="AA28" s="496"/>
      <c r="AB28" s="496"/>
      <c r="AC28" s="496"/>
      <c r="AD28" s="496"/>
      <c r="AE28" s="496"/>
      <c r="AF28" s="496"/>
      <c r="AG28" s="497"/>
      <c r="AH28" s="517" t="s">
        <v>137</v>
      </c>
      <c r="AI28" s="518"/>
      <c r="AJ28" s="518"/>
      <c r="AK28" s="518"/>
      <c r="AL28" s="557"/>
      <c r="AM28" s="517" t="s">
        <v>129</v>
      </c>
      <c r="AN28" s="518"/>
      <c r="AO28" s="518"/>
      <c r="AP28" s="518"/>
      <c r="AQ28" s="518"/>
      <c r="AR28" s="557"/>
      <c r="AS28" s="517" t="s">
        <v>137</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1326500</v>
      </c>
      <c r="BO28" s="430"/>
      <c r="BP28" s="430"/>
      <c r="BQ28" s="430"/>
      <c r="BR28" s="430"/>
      <c r="BS28" s="430"/>
      <c r="BT28" s="430"/>
      <c r="BU28" s="431"/>
      <c r="BV28" s="429">
        <v>1380950</v>
      </c>
      <c r="BW28" s="430"/>
      <c r="BX28" s="430"/>
      <c r="BY28" s="430"/>
      <c r="BZ28" s="430"/>
      <c r="CA28" s="430"/>
      <c r="CB28" s="430"/>
      <c r="CC28" s="431"/>
      <c r="CD28" s="199"/>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4"/>
      <c r="DK28" s="184"/>
      <c r="DL28" s="184"/>
      <c r="DM28" s="184"/>
      <c r="DN28" s="184"/>
      <c r="DO28" s="184"/>
    </row>
    <row r="29" spans="1:119" ht="18.75" customHeight="1" x14ac:dyDescent="0.15">
      <c r="A29" s="185"/>
      <c r="B29" s="603"/>
      <c r="C29" s="604"/>
      <c r="D29" s="605"/>
      <c r="E29" s="516" t="s">
        <v>190</v>
      </c>
      <c r="F29" s="496"/>
      <c r="G29" s="496"/>
      <c r="H29" s="496"/>
      <c r="I29" s="496"/>
      <c r="J29" s="496"/>
      <c r="K29" s="497"/>
      <c r="L29" s="517">
        <v>12</v>
      </c>
      <c r="M29" s="518"/>
      <c r="N29" s="518"/>
      <c r="O29" s="518"/>
      <c r="P29" s="557"/>
      <c r="Q29" s="517">
        <v>2350</v>
      </c>
      <c r="R29" s="518"/>
      <c r="S29" s="518"/>
      <c r="T29" s="518"/>
      <c r="U29" s="518"/>
      <c r="V29" s="557"/>
      <c r="W29" s="617"/>
      <c r="X29" s="618"/>
      <c r="Y29" s="619"/>
      <c r="Z29" s="516" t="s">
        <v>191</v>
      </c>
      <c r="AA29" s="496"/>
      <c r="AB29" s="496"/>
      <c r="AC29" s="496"/>
      <c r="AD29" s="496"/>
      <c r="AE29" s="496"/>
      <c r="AF29" s="496"/>
      <c r="AG29" s="497"/>
      <c r="AH29" s="517">
        <v>144</v>
      </c>
      <c r="AI29" s="518"/>
      <c r="AJ29" s="518"/>
      <c r="AK29" s="518"/>
      <c r="AL29" s="557"/>
      <c r="AM29" s="517">
        <v>439256</v>
      </c>
      <c r="AN29" s="518"/>
      <c r="AO29" s="518"/>
      <c r="AP29" s="518"/>
      <c r="AQ29" s="518"/>
      <c r="AR29" s="557"/>
      <c r="AS29" s="517">
        <v>3050</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24900</v>
      </c>
      <c r="BO29" s="467"/>
      <c r="BP29" s="467"/>
      <c r="BQ29" s="467"/>
      <c r="BR29" s="467"/>
      <c r="BS29" s="467"/>
      <c r="BT29" s="467"/>
      <c r="BU29" s="468"/>
      <c r="BV29" s="466">
        <v>24800</v>
      </c>
      <c r="BW29" s="467"/>
      <c r="BX29" s="467"/>
      <c r="BY29" s="467"/>
      <c r="BZ29" s="467"/>
      <c r="CA29" s="467"/>
      <c r="CB29" s="467"/>
      <c r="CC29" s="468"/>
      <c r="CD29" s="201"/>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4"/>
      <c r="DK29" s="184"/>
      <c r="DL29" s="184"/>
      <c r="DM29" s="184"/>
      <c r="DN29" s="184"/>
      <c r="DO29" s="184"/>
    </row>
    <row r="30" spans="1:119" ht="18.75" customHeight="1" thickBot="1" x14ac:dyDescent="0.2">
      <c r="A30" s="185"/>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6035808</v>
      </c>
      <c r="BO30" s="640"/>
      <c r="BP30" s="640"/>
      <c r="BQ30" s="640"/>
      <c r="BR30" s="640"/>
      <c r="BS30" s="640"/>
      <c r="BT30" s="640"/>
      <c r="BU30" s="641"/>
      <c r="BV30" s="639">
        <v>9358953</v>
      </c>
      <c r="BW30" s="640"/>
      <c r="BX30" s="640"/>
      <c r="BY30" s="640"/>
      <c r="BZ30" s="640"/>
      <c r="CA30" s="640"/>
      <c r="CB30" s="640"/>
      <c r="CC30" s="64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194</v>
      </c>
      <c r="D32" s="212"/>
      <c r="E32" s="212"/>
      <c r="F32" s="209"/>
      <c r="G32" s="209"/>
      <c r="H32" s="209"/>
      <c r="I32" s="209"/>
      <c r="J32" s="209"/>
      <c r="K32" s="209"/>
      <c r="L32" s="209"/>
      <c r="M32" s="209"/>
      <c r="N32" s="209"/>
      <c r="O32" s="209"/>
      <c r="P32" s="209"/>
      <c r="Q32" s="209"/>
      <c r="R32" s="209"/>
      <c r="S32" s="209"/>
      <c r="T32" s="209"/>
      <c r="U32" s="209" t="s">
        <v>195</v>
      </c>
      <c r="V32" s="209"/>
      <c r="W32" s="209"/>
      <c r="X32" s="209"/>
      <c r="Y32" s="209"/>
      <c r="Z32" s="209"/>
      <c r="AA32" s="209"/>
      <c r="AB32" s="209"/>
      <c r="AC32" s="209"/>
      <c r="AD32" s="209"/>
      <c r="AE32" s="209"/>
      <c r="AF32" s="209"/>
      <c r="AG32" s="209"/>
      <c r="AH32" s="209"/>
      <c r="AI32" s="209"/>
      <c r="AJ32" s="209"/>
      <c r="AK32" s="209"/>
      <c r="AL32" s="209"/>
      <c r="AM32" s="213" t="s">
        <v>196</v>
      </c>
      <c r="AN32" s="209"/>
      <c r="AO32" s="209"/>
      <c r="AP32" s="209"/>
      <c r="AQ32" s="209"/>
      <c r="AR32" s="209"/>
      <c r="AS32" s="213"/>
      <c r="AT32" s="213"/>
      <c r="AU32" s="213"/>
      <c r="AV32" s="213"/>
      <c r="AW32" s="213"/>
      <c r="AX32" s="213"/>
      <c r="AY32" s="213"/>
      <c r="AZ32" s="213"/>
      <c r="BA32" s="213"/>
      <c r="BB32" s="209"/>
      <c r="BC32" s="213"/>
      <c r="BD32" s="209"/>
      <c r="BE32" s="213" t="s">
        <v>197</v>
      </c>
      <c r="BF32" s="209"/>
      <c r="BG32" s="209"/>
      <c r="BH32" s="209"/>
      <c r="BI32" s="209"/>
      <c r="BJ32" s="213"/>
      <c r="BK32" s="213"/>
      <c r="BL32" s="213"/>
      <c r="BM32" s="213"/>
      <c r="BN32" s="213"/>
      <c r="BO32" s="213"/>
      <c r="BP32" s="213"/>
      <c r="BQ32" s="213"/>
      <c r="BR32" s="209"/>
      <c r="BS32" s="209"/>
      <c r="BT32" s="209"/>
      <c r="BU32" s="209"/>
      <c r="BV32" s="209"/>
      <c r="BW32" s="209" t="s">
        <v>198</v>
      </c>
      <c r="BX32" s="209"/>
      <c r="BY32" s="209"/>
      <c r="BZ32" s="209"/>
      <c r="CA32" s="209"/>
      <c r="CB32" s="213"/>
      <c r="CC32" s="213"/>
      <c r="CD32" s="213"/>
      <c r="CE32" s="213"/>
      <c r="CF32" s="213"/>
      <c r="CG32" s="213"/>
      <c r="CH32" s="213"/>
      <c r="CI32" s="213"/>
      <c r="CJ32" s="213"/>
      <c r="CK32" s="213"/>
      <c r="CL32" s="213"/>
      <c r="CM32" s="213"/>
      <c r="CN32" s="213"/>
      <c r="CO32" s="213" t="s">
        <v>199</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0" t="s">
        <v>200</v>
      </c>
      <c r="D33" s="490"/>
      <c r="E33" s="455" t="s">
        <v>201</v>
      </c>
      <c r="F33" s="455"/>
      <c r="G33" s="455"/>
      <c r="H33" s="455"/>
      <c r="I33" s="455"/>
      <c r="J33" s="455"/>
      <c r="K33" s="455"/>
      <c r="L33" s="455"/>
      <c r="M33" s="455"/>
      <c r="N33" s="455"/>
      <c r="O33" s="455"/>
      <c r="P33" s="455"/>
      <c r="Q33" s="455"/>
      <c r="R33" s="455"/>
      <c r="S33" s="455"/>
      <c r="T33" s="214"/>
      <c r="U33" s="490" t="s">
        <v>202</v>
      </c>
      <c r="V33" s="490"/>
      <c r="W33" s="455" t="s">
        <v>203</v>
      </c>
      <c r="X33" s="455"/>
      <c r="Y33" s="455"/>
      <c r="Z33" s="455"/>
      <c r="AA33" s="455"/>
      <c r="AB33" s="455"/>
      <c r="AC33" s="455"/>
      <c r="AD33" s="455"/>
      <c r="AE33" s="455"/>
      <c r="AF33" s="455"/>
      <c r="AG33" s="455"/>
      <c r="AH33" s="455"/>
      <c r="AI33" s="455"/>
      <c r="AJ33" s="455"/>
      <c r="AK33" s="455"/>
      <c r="AL33" s="214"/>
      <c r="AM33" s="490" t="s">
        <v>204</v>
      </c>
      <c r="AN33" s="490"/>
      <c r="AO33" s="455" t="s">
        <v>203</v>
      </c>
      <c r="AP33" s="455"/>
      <c r="AQ33" s="455"/>
      <c r="AR33" s="455"/>
      <c r="AS33" s="455"/>
      <c r="AT33" s="455"/>
      <c r="AU33" s="455"/>
      <c r="AV33" s="455"/>
      <c r="AW33" s="455"/>
      <c r="AX33" s="455"/>
      <c r="AY33" s="455"/>
      <c r="AZ33" s="455"/>
      <c r="BA33" s="455"/>
      <c r="BB33" s="455"/>
      <c r="BC33" s="455"/>
      <c r="BD33" s="215"/>
      <c r="BE33" s="455" t="s">
        <v>205</v>
      </c>
      <c r="BF33" s="455"/>
      <c r="BG33" s="455" t="s">
        <v>206</v>
      </c>
      <c r="BH33" s="455"/>
      <c r="BI33" s="455"/>
      <c r="BJ33" s="455"/>
      <c r="BK33" s="455"/>
      <c r="BL33" s="455"/>
      <c r="BM33" s="455"/>
      <c r="BN33" s="455"/>
      <c r="BO33" s="455"/>
      <c r="BP33" s="455"/>
      <c r="BQ33" s="455"/>
      <c r="BR33" s="455"/>
      <c r="BS33" s="455"/>
      <c r="BT33" s="455"/>
      <c r="BU33" s="455"/>
      <c r="BV33" s="215"/>
      <c r="BW33" s="490" t="s">
        <v>205</v>
      </c>
      <c r="BX33" s="490"/>
      <c r="BY33" s="455" t="s">
        <v>207</v>
      </c>
      <c r="BZ33" s="455"/>
      <c r="CA33" s="455"/>
      <c r="CB33" s="455"/>
      <c r="CC33" s="455"/>
      <c r="CD33" s="455"/>
      <c r="CE33" s="455"/>
      <c r="CF33" s="455"/>
      <c r="CG33" s="455"/>
      <c r="CH33" s="455"/>
      <c r="CI33" s="455"/>
      <c r="CJ33" s="455"/>
      <c r="CK33" s="455"/>
      <c r="CL33" s="455"/>
      <c r="CM33" s="455"/>
      <c r="CN33" s="214"/>
      <c r="CO33" s="490" t="s">
        <v>202</v>
      </c>
      <c r="CP33" s="490"/>
      <c r="CQ33" s="455" t="s">
        <v>208</v>
      </c>
      <c r="CR33" s="455"/>
      <c r="CS33" s="455"/>
      <c r="CT33" s="455"/>
      <c r="CU33" s="455"/>
      <c r="CV33" s="455"/>
      <c r="CW33" s="455"/>
      <c r="CX33" s="455"/>
      <c r="CY33" s="455"/>
      <c r="CZ33" s="455"/>
      <c r="DA33" s="455"/>
      <c r="DB33" s="455"/>
      <c r="DC33" s="455"/>
      <c r="DD33" s="455"/>
      <c r="DE33" s="455"/>
      <c r="DF33" s="214"/>
      <c r="DG33" s="651" t="s">
        <v>209</v>
      </c>
      <c r="DH33" s="651"/>
      <c r="DI33" s="216"/>
      <c r="DJ33" s="184"/>
      <c r="DK33" s="184"/>
      <c r="DL33" s="184"/>
      <c r="DM33" s="184"/>
      <c r="DN33" s="184"/>
      <c r="DO33" s="184"/>
    </row>
    <row r="34" spans="1:119" ht="32.25" customHeight="1" x14ac:dyDescent="0.15">
      <c r="A34" s="185"/>
      <c r="B34" s="211"/>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2"/>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2"/>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2"/>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2"/>
      <c r="BW34" s="652">
        <f>IF(BY34="","",MAX(C34:D43,U34:V43,AM34:AN43,BE34:BF43)+1)</f>
        <v>8</v>
      </c>
      <c r="BX34" s="652"/>
      <c r="BY34" s="653" t="str">
        <f>IF('各会計、関係団体の財政状況及び健全化判断比率'!B68="","",'各会計、関係団体の財政状況及び健全化判断比率'!B68)</f>
        <v>塩釜地区消防事務組合</v>
      </c>
      <c r="BZ34" s="653"/>
      <c r="CA34" s="653"/>
      <c r="CB34" s="653"/>
      <c r="CC34" s="653"/>
      <c r="CD34" s="653"/>
      <c r="CE34" s="653"/>
      <c r="CF34" s="653"/>
      <c r="CG34" s="653"/>
      <c r="CH34" s="653"/>
      <c r="CI34" s="653"/>
      <c r="CJ34" s="653"/>
      <c r="CK34" s="653"/>
      <c r="CL34" s="653"/>
      <c r="CM34" s="653"/>
      <c r="CN34" s="212"/>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09"/>
      <c r="DG34" s="654" t="str">
        <f>IF('各会計、関係団体の財政状況及び健全化判断比率'!BR7="","",'各会計、関係団体の財政状況及び健全化判断比率'!BR7)</f>
        <v/>
      </c>
      <c r="DH34" s="654"/>
      <c r="DI34" s="216"/>
      <c r="DJ34" s="184"/>
      <c r="DK34" s="184"/>
      <c r="DL34" s="184"/>
      <c r="DM34" s="184"/>
      <c r="DN34" s="184"/>
      <c r="DO34" s="184"/>
    </row>
    <row r="35" spans="1:119" ht="32.25" customHeight="1" x14ac:dyDescent="0.15">
      <c r="A35" s="185"/>
      <c r="B35" s="211"/>
      <c r="C35" s="652">
        <f>IF(E35="","",C34+1)</f>
        <v>2</v>
      </c>
      <c r="D35" s="652"/>
      <c r="E35" s="653" t="str">
        <f>IF('各会計、関係団体の財政状況及び健全化判断比率'!B8="","",'各会計、関係団体の財政状況及び健全化判断比率'!B8)</f>
        <v>公園墓地事業特別会計</v>
      </c>
      <c r="F35" s="653"/>
      <c r="G35" s="653"/>
      <c r="H35" s="653"/>
      <c r="I35" s="653"/>
      <c r="J35" s="653"/>
      <c r="K35" s="653"/>
      <c r="L35" s="653"/>
      <c r="M35" s="653"/>
      <c r="N35" s="653"/>
      <c r="O35" s="653"/>
      <c r="P35" s="653"/>
      <c r="Q35" s="653"/>
      <c r="R35" s="653"/>
      <c r="S35" s="653"/>
      <c r="T35" s="212"/>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2"/>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2"/>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2"/>
      <c r="BW35" s="652">
        <f t="shared" ref="BW35:BW43" si="2">IF(BY35="","",BW34+1)</f>
        <v>9</v>
      </c>
      <c r="BX35" s="652"/>
      <c r="BY35" s="653" t="str">
        <f>IF('各会計、関係団体の財政状況及び健全化判断比率'!B69="","",'各会計、関係団体の財政状況及び健全化判断比率'!B69)</f>
        <v>宮城東部衛生処理組合</v>
      </c>
      <c r="BZ35" s="653"/>
      <c r="CA35" s="653"/>
      <c r="CB35" s="653"/>
      <c r="CC35" s="653"/>
      <c r="CD35" s="653"/>
      <c r="CE35" s="653"/>
      <c r="CF35" s="653"/>
      <c r="CG35" s="653"/>
      <c r="CH35" s="653"/>
      <c r="CI35" s="653"/>
      <c r="CJ35" s="653"/>
      <c r="CK35" s="653"/>
      <c r="CL35" s="653"/>
      <c r="CM35" s="653"/>
      <c r="CN35" s="212"/>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09"/>
      <c r="DG35" s="654" t="str">
        <f>IF('各会計、関係団体の財政状況及び健全化判断比率'!BR8="","",'各会計、関係団体の財政状況及び健全化判断比率'!BR8)</f>
        <v/>
      </c>
      <c r="DH35" s="654"/>
      <c r="DI35" s="216"/>
      <c r="DJ35" s="184"/>
      <c r="DK35" s="184"/>
      <c r="DL35" s="184"/>
      <c r="DM35" s="184"/>
      <c r="DN35" s="184"/>
      <c r="DO35" s="184"/>
    </row>
    <row r="36" spans="1:119" ht="32.25" customHeight="1" x14ac:dyDescent="0.15">
      <c r="A36" s="185"/>
      <c r="B36" s="211"/>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2"/>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2"/>
      <c r="AM36" s="652" t="str">
        <f t="shared" si="0"/>
        <v/>
      </c>
      <c r="AN36" s="652"/>
      <c r="AO36" s="653"/>
      <c r="AP36" s="653"/>
      <c r="AQ36" s="653"/>
      <c r="AR36" s="653"/>
      <c r="AS36" s="653"/>
      <c r="AT36" s="653"/>
      <c r="AU36" s="653"/>
      <c r="AV36" s="653"/>
      <c r="AW36" s="653"/>
      <c r="AX36" s="653"/>
      <c r="AY36" s="653"/>
      <c r="AZ36" s="653"/>
      <c r="BA36" s="653"/>
      <c r="BB36" s="653"/>
      <c r="BC36" s="653"/>
      <c r="BD36" s="212"/>
      <c r="BE36" s="652" t="str">
        <f t="shared" si="1"/>
        <v/>
      </c>
      <c r="BF36" s="652"/>
      <c r="BG36" s="653"/>
      <c r="BH36" s="653"/>
      <c r="BI36" s="653"/>
      <c r="BJ36" s="653"/>
      <c r="BK36" s="653"/>
      <c r="BL36" s="653"/>
      <c r="BM36" s="653"/>
      <c r="BN36" s="653"/>
      <c r="BO36" s="653"/>
      <c r="BP36" s="653"/>
      <c r="BQ36" s="653"/>
      <c r="BR36" s="653"/>
      <c r="BS36" s="653"/>
      <c r="BT36" s="653"/>
      <c r="BU36" s="653"/>
      <c r="BV36" s="212"/>
      <c r="BW36" s="652">
        <f t="shared" si="2"/>
        <v>10</v>
      </c>
      <c r="BX36" s="652"/>
      <c r="BY36" s="653" t="str">
        <f>IF('各会計、関係団体の財政状況及び健全化判断比率'!B70="","",'各会計、関係団体の財政状況及び健全化判断比率'!B70)</f>
        <v>宮城県市町村退職手当組合</v>
      </c>
      <c r="BZ36" s="653"/>
      <c r="CA36" s="653"/>
      <c r="CB36" s="653"/>
      <c r="CC36" s="653"/>
      <c r="CD36" s="653"/>
      <c r="CE36" s="653"/>
      <c r="CF36" s="653"/>
      <c r="CG36" s="653"/>
      <c r="CH36" s="653"/>
      <c r="CI36" s="653"/>
      <c r="CJ36" s="653"/>
      <c r="CK36" s="653"/>
      <c r="CL36" s="653"/>
      <c r="CM36" s="653"/>
      <c r="CN36" s="212"/>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09"/>
      <c r="DG36" s="654" t="str">
        <f>IF('各会計、関係団体の財政状況及び健全化判断比率'!BR9="","",'各会計、関係団体の財政状況及び健全化判断比率'!BR9)</f>
        <v/>
      </c>
      <c r="DH36" s="654"/>
      <c r="DI36" s="216"/>
      <c r="DJ36" s="184"/>
      <c r="DK36" s="184"/>
      <c r="DL36" s="184"/>
      <c r="DM36" s="184"/>
      <c r="DN36" s="184"/>
      <c r="DO36" s="184"/>
    </row>
    <row r="37" spans="1:119" ht="32.25" customHeight="1" x14ac:dyDescent="0.15">
      <c r="A37" s="185"/>
      <c r="B37" s="211"/>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2"/>
      <c r="U37" s="652" t="str">
        <f t="shared" si="4"/>
        <v/>
      </c>
      <c r="V37" s="652"/>
      <c r="W37" s="653"/>
      <c r="X37" s="653"/>
      <c r="Y37" s="653"/>
      <c r="Z37" s="653"/>
      <c r="AA37" s="653"/>
      <c r="AB37" s="653"/>
      <c r="AC37" s="653"/>
      <c r="AD37" s="653"/>
      <c r="AE37" s="653"/>
      <c r="AF37" s="653"/>
      <c r="AG37" s="653"/>
      <c r="AH37" s="653"/>
      <c r="AI37" s="653"/>
      <c r="AJ37" s="653"/>
      <c r="AK37" s="653"/>
      <c r="AL37" s="212"/>
      <c r="AM37" s="652" t="str">
        <f t="shared" si="0"/>
        <v/>
      </c>
      <c r="AN37" s="652"/>
      <c r="AO37" s="653"/>
      <c r="AP37" s="653"/>
      <c r="AQ37" s="653"/>
      <c r="AR37" s="653"/>
      <c r="AS37" s="653"/>
      <c r="AT37" s="653"/>
      <c r="AU37" s="653"/>
      <c r="AV37" s="653"/>
      <c r="AW37" s="653"/>
      <c r="AX37" s="653"/>
      <c r="AY37" s="653"/>
      <c r="AZ37" s="653"/>
      <c r="BA37" s="653"/>
      <c r="BB37" s="653"/>
      <c r="BC37" s="653"/>
      <c r="BD37" s="212"/>
      <c r="BE37" s="652" t="str">
        <f t="shared" si="1"/>
        <v/>
      </c>
      <c r="BF37" s="652"/>
      <c r="BG37" s="653"/>
      <c r="BH37" s="653"/>
      <c r="BI37" s="653"/>
      <c r="BJ37" s="653"/>
      <c r="BK37" s="653"/>
      <c r="BL37" s="653"/>
      <c r="BM37" s="653"/>
      <c r="BN37" s="653"/>
      <c r="BO37" s="653"/>
      <c r="BP37" s="653"/>
      <c r="BQ37" s="653"/>
      <c r="BR37" s="653"/>
      <c r="BS37" s="653"/>
      <c r="BT37" s="653"/>
      <c r="BU37" s="653"/>
      <c r="BV37" s="212"/>
      <c r="BW37" s="652">
        <f t="shared" si="2"/>
        <v>11</v>
      </c>
      <c r="BX37" s="652"/>
      <c r="BY37" s="653" t="str">
        <f>IF('各会計、関係団体の財政状況及び健全化判断比率'!B71="","",'各会計、関係団体の財政状況及び健全化判断比率'!B71)</f>
        <v>宮城県市町村非常勤消防団員補償報償組合</v>
      </c>
      <c r="BZ37" s="653"/>
      <c r="CA37" s="653"/>
      <c r="CB37" s="653"/>
      <c r="CC37" s="653"/>
      <c r="CD37" s="653"/>
      <c r="CE37" s="653"/>
      <c r="CF37" s="653"/>
      <c r="CG37" s="653"/>
      <c r="CH37" s="653"/>
      <c r="CI37" s="653"/>
      <c r="CJ37" s="653"/>
      <c r="CK37" s="653"/>
      <c r="CL37" s="653"/>
      <c r="CM37" s="653"/>
      <c r="CN37" s="212"/>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09"/>
      <c r="DG37" s="654" t="str">
        <f>IF('各会計、関係団体の財政状況及び健全化判断比率'!BR10="","",'各会計、関係団体の財政状況及び健全化判断比率'!BR10)</f>
        <v/>
      </c>
      <c r="DH37" s="654"/>
      <c r="DI37" s="216"/>
      <c r="DJ37" s="184"/>
      <c r="DK37" s="184"/>
      <c r="DL37" s="184"/>
      <c r="DM37" s="184"/>
      <c r="DN37" s="184"/>
      <c r="DO37" s="184"/>
    </row>
    <row r="38" spans="1:119" ht="32.25" customHeight="1" x14ac:dyDescent="0.15">
      <c r="A38" s="185"/>
      <c r="B38" s="211"/>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2"/>
      <c r="U38" s="652" t="str">
        <f t="shared" si="4"/>
        <v/>
      </c>
      <c r="V38" s="652"/>
      <c r="W38" s="653"/>
      <c r="X38" s="653"/>
      <c r="Y38" s="653"/>
      <c r="Z38" s="653"/>
      <c r="AA38" s="653"/>
      <c r="AB38" s="653"/>
      <c r="AC38" s="653"/>
      <c r="AD38" s="653"/>
      <c r="AE38" s="653"/>
      <c r="AF38" s="653"/>
      <c r="AG38" s="653"/>
      <c r="AH38" s="653"/>
      <c r="AI38" s="653"/>
      <c r="AJ38" s="653"/>
      <c r="AK38" s="653"/>
      <c r="AL38" s="212"/>
      <c r="AM38" s="652" t="str">
        <f t="shared" si="0"/>
        <v/>
      </c>
      <c r="AN38" s="652"/>
      <c r="AO38" s="653"/>
      <c r="AP38" s="653"/>
      <c r="AQ38" s="653"/>
      <c r="AR38" s="653"/>
      <c r="AS38" s="653"/>
      <c r="AT38" s="653"/>
      <c r="AU38" s="653"/>
      <c r="AV38" s="653"/>
      <c r="AW38" s="653"/>
      <c r="AX38" s="653"/>
      <c r="AY38" s="653"/>
      <c r="AZ38" s="653"/>
      <c r="BA38" s="653"/>
      <c r="BB38" s="653"/>
      <c r="BC38" s="653"/>
      <c r="BD38" s="212"/>
      <c r="BE38" s="652" t="str">
        <f t="shared" si="1"/>
        <v/>
      </c>
      <c r="BF38" s="652"/>
      <c r="BG38" s="653"/>
      <c r="BH38" s="653"/>
      <c r="BI38" s="653"/>
      <c r="BJ38" s="653"/>
      <c r="BK38" s="653"/>
      <c r="BL38" s="653"/>
      <c r="BM38" s="653"/>
      <c r="BN38" s="653"/>
      <c r="BO38" s="653"/>
      <c r="BP38" s="653"/>
      <c r="BQ38" s="653"/>
      <c r="BR38" s="653"/>
      <c r="BS38" s="653"/>
      <c r="BT38" s="653"/>
      <c r="BU38" s="653"/>
      <c r="BV38" s="212"/>
      <c r="BW38" s="652">
        <f t="shared" si="2"/>
        <v>12</v>
      </c>
      <c r="BX38" s="652"/>
      <c r="BY38" s="653" t="str">
        <f>IF('各会計、関係団体の財政状況及び健全化判断比率'!B72="","",'各会計、関係団体の財政状況及び健全化判断比率'!B72)</f>
        <v>宮城県市町村振興センター</v>
      </c>
      <c r="BZ38" s="653"/>
      <c r="CA38" s="653"/>
      <c r="CB38" s="653"/>
      <c r="CC38" s="653"/>
      <c r="CD38" s="653"/>
      <c r="CE38" s="653"/>
      <c r="CF38" s="653"/>
      <c r="CG38" s="653"/>
      <c r="CH38" s="653"/>
      <c r="CI38" s="653"/>
      <c r="CJ38" s="653"/>
      <c r="CK38" s="653"/>
      <c r="CL38" s="653"/>
      <c r="CM38" s="653"/>
      <c r="CN38" s="212"/>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09"/>
      <c r="DG38" s="654" t="str">
        <f>IF('各会計、関係団体の財政状況及び健全化判断比率'!BR11="","",'各会計、関係団体の財政状況及び健全化判断比率'!BR11)</f>
        <v/>
      </c>
      <c r="DH38" s="654"/>
      <c r="DI38" s="216"/>
      <c r="DJ38" s="184"/>
      <c r="DK38" s="184"/>
      <c r="DL38" s="184"/>
      <c r="DM38" s="184"/>
      <c r="DN38" s="184"/>
      <c r="DO38" s="184"/>
    </row>
    <row r="39" spans="1:119" ht="32.25" customHeight="1" x14ac:dyDescent="0.15">
      <c r="A39" s="185"/>
      <c r="B39" s="211"/>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2"/>
      <c r="U39" s="652" t="str">
        <f t="shared" si="4"/>
        <v/>
      </c>
      <c r="V39" s="652"/>
      <c r="W39" s="653"/>
      <c r="X39" s="653"/>
      <c r="Y39" s="653"/>
      <c r="Z39" s="653"/>
      <c r="AA39" s="653"/>
      <c r="AB39" s="653"/>
      <c r="AC39" s="653"/>
      <c r="AD39" s="653"/>
      <c r="AE39" s="653"/>
      <c r="AF39" s="653"/>
      <c r="AG39" s="653"/>
      <c r="AH39" s="653"/>
      <c r="AI39" s="653"/>
      <c r="AJ39" s="653"/>
      <c r="AK39" s="653"/>
      <c r="AL39" s="212"/>
      <c r="AM39" s="652" t="str">
        <f t="shared" si="0"/>
        <v/>
      </c>
      <c r="AN39" s="652"/>
      <c r="AO39" s="653"/>
      <c r="AP39" s="653"/>
      <c r="AQ39" s="653"/>
      <c r="AR39" s="653"/>
      <c r="AS39" s="653"/>
      <c r="AT39" s="653"/>
      <c r="AU39" s="653"/>
      <c r="AV39" s="653"/>
      <c r="AW39" s="653"/>
      <c r="AX39" s="653"/>
      <c r="AY39" s="653"/>
      <c r="AZ39" s="653"/>
      <c r="BA39" s="653"/>
      <c r="BB39" s="653"/>
      <c r="BC39" s="653"/>
      <c r="BD39" s="212"/>
      <c r="BE39" s="652" t="str">
        <f t="shared" si="1"/>
        <v/>
      </c>
      <c r="BF39" s="652"/>
      <c r="BG39" s="653"/>
      <c r="BH39" s="653"/>
      <c r="BI39" s="653"/>
      <c r="BJ39" s="653"/>
      <c r="BK39" s="653"/>
      <c r="BL39" s="653"/>
      <c r="BM39" s="653"/>
      <c r="BN39" s="653"/>
      <c r="BO39" s="653"/>
      <c r="BP39" s="653"/>
      <c r="BQ39" s="653"/>
      <c r="BR39" s="653"/>
      <c r="BS39" s="653"/>
      <c r="BT39" s="653"/>
      <c r="BU39" s="653"/>
      <c r="BV39" s="212"/>
      <c r="BW39" s="652">
        <f t="shared" si="2"/>
        <v>13</v>
      </c>
      <c r="BX39" s="652"/>
      <c r="BY39" s="653" t="str">
        <f>IF('各会計、関係団体の財政状況及び健全化判断比率'!B73="","",'各会計、関係団体の財政状況及び健全化判断比率'!B73)</f>
        <v>宮城県後期高齢者医療広域連合</v>
      </c>
      <c r="BZ39" s="653"/>
      <c r="CA39" s="653"/>
      <c r="CB39" s="653"/>
      <c r="CC39" s="653"/>
      <c r="CD39" s="653"/>
      <c r="CE39" s="653"/>
      <c r="CF39" s="653"/>
      <c r="CG39" s="653"/>
      <c r="CH39" s="653"/>
      <c r="CI39" s="653"/>
      <c r="CJ39" s="653"/>
      <c r="CK39" s="653"/>
      <c r="CL39" s="653"/>
      <c r="CM39" s="653"/>
      <c r="CN39" s="212"/>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09"/>
      <c r="DG39" s="654" t="str">
        <f>IF('各会計、関係団体の財政状況及び健全化判断比率'!BR12="","",'各会計、関係団体の財政状況及び健全化判断比率'!BR12)</f>
        <v/>
      </c>
      <c r="DH39" s="654"/>
      <c r="DI39" s="216"/>
      <c r="DJ39" s="184"/>
      <c r="DK39" s="184"/>
      <c r="DL39" s="184"/>
      <c r="DM39" s="184"/>
      <c r="DN39" s="184"/>
      <c r="DO39" s="184"/>
    </row>
    <row r="40" spans="1:119" ht="32.25" customHeight="1" x14ac:dyDescent="0.15">
      <c r="A40" s="185"/>
      <c r="B40" s="211"/>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2"/>
      <c r="U40" s="652" t="str">
        <f t="shared" si="4"/>
        <v/>
      </c>
      <c r="V40" s="652"/>
      <c r="W40" s="653"/>
      <c r="X40" s="653"/>
      <c r="Y40" s="653"/>
      <c r="Z40" s="653"/>
      <c r="AA40" s="653"/>
      <c r="AB40" s="653"/>
      <c r="AC40" s="653"/>
      <c r="AD40" s="653"/>
      <c r="AE40" s="653"/>
      <c r="AF40" s="653"/>
      <c r="AG40" s="653"/>
      <c r="AH40" s="653"/>
      <c r="AI40" s="653"/>
      <c r="AJ40" s="653"/>
      <c r="AK40" s="653"/>
      <c r="AL40" s="212"/>
      <c r="AM40" s="652" t="str">
        <f t="shared" si="0"/>
        <v/>
      </c>
      <c r="AN40" s="652"/>
      <c r="AO40" s="653"/>
      <c r="AP40" s="653"/>
      <c r="AQ40" s="653"/>
      <c r="AR40" s="653"/>
      <c r="AS40" s="653"/>
      <c r="AT40" s="653"/>
      <c r="AU40" s="653"/>
      <c r="AV40" s="653"/>
      <c r="AW40" s="653"/>
      <c r="AX40" s="653"/>
      <c r="AY40" s="653"/>
      <c r="AZ40" s="653"/>
      <c r="BA40" s="653"/>
      <c r="BB40" s="653"/>
      <c r="BC40" s="653"/>
      <c r="BD40" s="212"/>
      <c r="BE40" s="652" t="str">
        <f t="shared" si="1"/>
        <v/>
      </c>
      <c r="BF40" s="652"/>
      <c r="BG40" s="653"/>
      <c r="BH40" s="653"/>
      <c r="BI40" s="653"/>
      <c r="BJ40" s="653"/>
      <c r="BK40" s="653"/>
      <c r="BL40" s="653"/>
      <c r="BM40" s="653"/>
      <c r="BN40" s="653"/>
      <c r="BO40" s="653"/>
      <c r="BP40" s="653"/>
      <c r="BQ40" s="653"/>
      <c r="BR40" s="653"/>
      <c r="BS40" s="653"/>
      <c r="BT40" s="653"/>
      <c r="BU40" s="653"/>
      <c r="BV40" s="212"/>
      <c r="BW40" s="652">
        <f t="shared" si="2"/>
        <v>14</v>
      </c>
      <c r="BX40" s="652"/>
      <c r="BY40" s="653" t="str">
        <f>IF('各会計、関係団体の財政状況及び健全化判断比率'!B74="","",'各会計、関係団体の財政状況及び健全化判断比率'!B74)</f>
        <v>宮城県後期高齢者医療事業会計</v>
      </c>
      <c r="BZ40" s="653"/>
      <c r="CA40" s="653"/>
      <c r="CB40" s="653"/>
      <c r="CC40" s="653"/>
      <c r="CD40" s="653"/>
      <c r="CE40" s="653"/>
      <c r="CF40" s="653"/>
      <c r="CG40" s="653"/>
      <c r="CH40" s="653"/>
      <c r="CI40" s="653"/>
      <c r="CJ40" s="653"/>
      <c r="CK40" s="653"/>
      <c r="CL40" s="653"/>
      <c r="CM40" s="653"/>
      <c r="CN40" s="212"/>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09"/>
      <c r="DG40" s="654" t="str">
        <f>IF('各会計、関係団体の財政状況及び健全化判断比率'!BR13="","",'各会計、関係団体の財政状況及び健全化判断比率'!BR13)</f>
        <v/>
      </c>
      <c r="DH40" s="654"/>
      <c r="DI40" s="216"/>
      <c r="DJ40" s="184"/>
      <c r="DK40" s="184"/>
      <c r="DL40" s="184"/>
      <c r="DM40" s="184"/>
      <c r="DN40" s="184"/>
      <c r="DO40" s="184"/>
    </row>
    <row r="41" spans="1:119" ht="32.25" customHeight="1" x14ac:dyDescent="0.15">
      <c r="A41" s="185"/>
      <c r="B41" s="211"/>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2"/>
      <c r="U41" s="652" t="str">
        <f t="shared" si="4"/>
        <v/>
      </c>
      <c r="V41" s="652"/>
      <c r="W41" s="653"/>
      <c r="X41" s="653"/>
      <c r="Y41" s="653"/>
      <c r="Z41" s="653"/>
      <c r="AA41" s="653"/>
      <c r="AB41" s="653"/>
      <c r="AC41" s="653"/>
      <c r="AD41" s="653"/>
      <c r="AE41" s="653"/>
      <c r="AF41" s="653"/>
      <c r="AG41" s="653"/>
      <c r="AH41" s="653"/>
      <c r="AI41" s="653"/>
      <c r="AJ41" s="653"/>
      <c r="AK41" s="653"/>
      <c r="AL41" s="212"/>
      <c r="AM41" s="652" t="str">
        <f t="shared" si="0"/>
        <v/>
      </c>
      <c r="AN41" s="652"/>
      <c r="AO41" s="653"/>
      <c r="AP41" s="653"/>
      <c r="AQ41" s="653"/>
      <c r="AR41" s="653"/>
      <c r="AS41" s="653"/>
      <c r="AT41" s="653"/>
      <c r="AU41" s="653"/>
      <c r="AV41" s="653"/>
      <c r="AW41" s="653"/>
      <c r="AX41" s="653"/>
      <c r="AY41" s="653"/>
      <c r="AZ41" s="653"/>
      <c r="BA41" s="653"/>
      <c r="BB41" s="653"/>
      <c r="BC41" s="653"/>
      <c r="BD41" s="212"/>
      <c r="BE41" s="652" t="str">
        <f t="shared" si="1"/>
        <v/>
      </c>
      <c r="BF41" s="652"/>
      <c r="BG41" s="653"/>
      <c r="BH41" s="653"/>
      <c r="BI41" s="653"/>
      <c r="BJ41" s="653"/>
      <c r="BK41" s="653"/>
      <c r="BL41" s="653"/>
      <c r="BM41" s="653"/>
      <c r="BN41" s="653"/>
      <c r="BO41" s="653"/>
      <c r="BP41" s="653"/>
      <c r="BQ41" s="653"/>
      <c r="BR41" s="653"/>
      <c r="BS41" s="653"/>
      <c r="BT41" s="653"/>
      <c r="BU41" s="653"/>
      <c r="BV41" s="212"/>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2"/>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09"/>
      <c r="DG41" s="654" t="str">
        <f>IF('各会計、関係団体の財政状況及び健全化判断比率'!BR14="","",'各会計、関係団体の財政状況及び健全化判断比率'!BR14)</f>
        <v/>
      </c>
      <c r="DH41" s="654"/>
      <c r="DI41" s="216"/>
      <c r="DJ41" s="184"/>
      <c r="DK41" s="184"/>
      <c r="DL41" s="184"/>
      <c r="DM41" s="184"/>
      <c r="DN41" s="184"/>
      <c r="DO41" s="184"/>
    </row>
    <row r="42" spans="1:119" ht="32.25" customHeight="1" x14ac:dyDescent="0.15">
      <c r="A42" s="184"/>
      <c r="B42" s="211"/>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2"/>
      <c r="U42" s="652" t="str">
        <f t="shared" si="4"/>
        <v/>
      </c>
      <c r="V42" s="652"/>
      <c r="W42" s="653"/>
      <c r="X42" s="653"/>
      <c r="Y42" s="653"/>
      <c r="Z42" s="653"/>
      <c r="AA42" s="653"/>
      <c r="AB42" s="653"/>
      <c r="AC42" s="653"/>
      <c r="AD42" s="653"/>
      <c r="AE42" s="653"/>
      <c r="AF42" s="653"/>
      <c r="AG42" s="653"/>
      <c r="AH42" s="653"/>
      <c r="AI42" s="653"/>
      <c r="AJ42" s="653"/>
      <c r="AK42" s="653"/>
      <c r="AL42" s="212"/>
      <c r="AM42" s="652" t="str">
        <f t="shared" si="0"/>
        <v/>
      </c>
      <c r="AN42" s="652"/>
      <c r="AO42" s="653"/>
      <c r="AP42" s="653"/>
      <c r="AQ42" s="653"/>
      <c r="AR42" s="653"/>
      <c r="AS42" s="653"/>
      <c r="AT42" s="653"/>
      <c r="AU42" s="653"/>
      <c r="AV42" s="653"/>
      <c r="AW42" s="653"/>
      <c r="AX42" s="653"/>
      <c r="AY42" s="653"/>
      <c r="AZ42" s="653"/>
      <c r="BA42" s="653"/>
      <c r="BB42" s="653"/>
      <c r="BC42" s="653"/>
      <c r="BD42" s="212"/>
      <c r="BE42" s="652" t="str">
        <f t="shared" si="1"/>
        <v/>
      </c>
      <c r="BF42" s="652"/>
      <c r="BG42" s="653"/>
      <c r="BH42" s="653"/>
      <c r="BI42" s="653"/>
      <c r="BJ42" s="653"/>
      <c r="BK42" s="653"/>
      <c r="BL42" s="653"/>
      <c r="BM42" s="653"/>
      <c r="BN42" s="653"/>
      <c r="BO42" s="653"/>
      <c r="BP42" s="653"/>
      <c r="BQ42" s="653"/>
      <c r="BR42" s="653"/>
      <c r="BS42" s="653"/>
      <c r="BT42" s="653"/>
      <c r="BU42" s="653"/>
      <c r="BV42" s="212"/>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2"/>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09"/>
      <c r="DG42" s="654" t="str">
        <f>IF('各会計、関係団体の財政状況及び健全化判断比率'!BR15="","",'各会計、関係団体の財政状況及び健全化判断比率'!BR15)</f>
        <v/>
      </c>
      <c r="DH42" s="654"/>
      <c r="DI42" s="216"/>
      <c r="DJ42" s="184"/>
      <c r="DK42" s="184"/>
      <c r="DL42" s="184"/>
      <c r="DM42" s="184"/>
      <c r="DN42" s="184"/>
      <c r="DO42" s="184"/>
    </row>
    <row r="43" spans="1:119" ht="32.25" customHeight="1" x14ac:dyDescent="0.15">
      <c r="A43" s="184"/>
      <c r="B43" s="211"/>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2"/>
      <c r="U43" s="652" t="str">
        <f t="shared" si="4"/>
        <v/>
      </c>
      <c r="V43" s="652"/>
      <c r="W43" s="653"/>
      <c r="X43" s="653"/>
      <c r="Y43" s="653"/>
      <c r="Z43" s="653"/>
      <c r="AA43" s="653"/>
      <c r="AB43" s="653"/>
      <c r="AC43" s="653"/>
      <c r="AD43" s="653"/>
      <c r="AE43" s="653"/>
      <c r="AF43" s="653"/>
      <c r="AG43" s="653"/>
      <c r="AH43" s="653"/>
      <c r="AI43" s="653"/>
      <c r="AJ43" s="653"/>
      <c r="AK43" s="653"/>
      <c r="AL43" s="212"/>
      <c r="AM43" s="652" t="str">
        <f t="shared" si="0"/>
        <v/>
      </c>
      <c r="AN43" s="652"/>
      <c r="AO43" s="653"/>
      <c r="AP43" s="653"/>
      <c r="AQ43" s="653"/>
      <c r="AR43" s="653"/>
      <c r="AS43" s="653"/>
      <c r="AT43" s="653"/>
      <c r="AU43" s="653"/>
      <c r="AV43" s="653"/>
      <c r="AW43" s="653"/>
      <c r="AX43" s="653"/>
      <c r="AY43" s="653"/>
      <c r="AZ43" s="653"/>
      <c r="BA43" s="653"/>
      <c r="BB43" s="653"/>
      <c r="BC43" s="653"/>
      <c r="BD43" s="212"/>
      <c r="BE43" s="652" t="str">
        <f t="shared" si="1"/>
        <v/>
      </c>
      <c r="BF43" s="652"/>
      <c r="BG43" s="653"/>
      <c r="BH43" s="653"/>
      <c r="BI43" s="653"/>
      <c r="BJ43" s="653"/>
      <c r="BK43" s="653"/>
      <c r="BL43" s="653"/>
      <c r="BM43" s="653"/>
      <c r="BN43" s="653"/>
      <c r="BO43" s="653"/>
      <c r="BP43" s="653"/>
      <c r="BQ43" s="653"/>
      <c r="BR43" s="653"/>
      <c r="BS43" s="653"/>
      <c r="BT43" s="653"/>
      <c r="BU43" s="653"/>
      <c r="BV43" s="212"/>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2"/>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09"/>
      <c r="DG43" s="654" t="str">
        <f>IF('各会計、関係団体の財政状況及び健全化判断比率'!BR16="","",'各会計、関係団体の財政状況及び健全化判断比率'!BR16)</f>
        <v/>
      </c>
      <c r="DH43" s="65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210</v>
      </c>
      <c r="C46" s="184"/>
      <c r="D46" s="184"/>
      <c r="E46" s="184" t="s">
        <v>211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214</v>
      </c>
    </row>
    <row r="50" spans="5:5" x14ac:dyDescent="0.15">
      <c r="E50" s="186" t="s">
        <v>215</v>
      </c>
    </row>
    <row r="51" spans="5:5" x14ac:dyDescent="0.15">
      <c r="E51" s="186" t="s">
        <v>216</v>
      </c>
    </row>
    <row r="52" spans="5:5" x14ac:dyDescent="0.15">
      <c r="E52" s="186"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k/S2VZVubFhsiAUKvofrYdYMYD/ol5605BrwqEHnjPJxOUAvvUzMHnFdwhb7uyHmp8Xdy5+w/QcyU6jkppeJw==" saltValue="PRzcl6qOUJdmaahMIb1T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559</v>
      </c>
      <c r="D34" s="1244"/>
      <c r="E34" s="1245"/>
      <c r="F34" s="32">
        <v>33.049999999999997</v>
      </c>
      <c r="G34" s="33">
        <v>34.76</v>
      </c>
      <c r="H34" s="33">
        <v>38.64</v>
      </c>
      <c r="I34" s="33">
        <v>40.39</v>
      </c>
      <c r="J34" s="34">
        <v>40.159999999999997</v>
      </c>
      <c r="K34" s="22"/>
      <c r="L34" s="22"/>
      <c r="M34" s="22"/>
      <c r="N34" s="22"/>
      <c r="O34" s="22"/>
      <c r="P34" s="22"/>
    </row>
    <row r="35" spans="1:16" ht="39" customHeight="1" x14ac:dyDescent="0.15">
      <c r="A35" s="22"/>
      <c r="B35" s="35"/>
      <c r="C35" s="1238" t="s">
        <v>560</v>
      </c>
      <c r="D35" s="1239"/>
      <c r="E35" s="1240"/>
      <c r="F35" s="36">
        <v>13.19</v>
      </c>
      <c r="G35" s="37">
        <v>14.19</v>
      </c>
      <c r="H35" s="37">
        <v>14.1</v>
      </c>
      <c r="I35" s="37">
        <v>7.64</v>
      </c>
      <c r="J35" s="38">
        <v>11.11</v>
      </c>
      <c r="K35" s="22"/>
      <c r="L35" s="22"/>
      <c r="M35" s="22"/>
      <c r="N35" s="22"/>
      <c r="O35" s="22"/>
      <c r="P35" s="22"/>
    </row>
    <row r="36" spans="1:16" ht="39" customHeight="1" x14ac:dyDescent="0.15">
      <c r="A36" s="22"/>
      <c r="B36" s="35"/>
      <c r="C36" s="1238" t="s">
        <v>561</v>
      </c>
      <c r="D36" s="1239"/>
      <c r="E36" s="1240"/>
      <c r="F36" s="36">
        <v>0.88</v>
      </c>
      <c r="G36" s="37">
        <v>2.31</v>
      </c>
      <c r="H36" s="37">
        <v>2.2999999999999998</v>
      </c>
      <c r="I36" s="37">
        <v>2.57</v>
      </c>
      <c r="J36" s="38">
        <v>1.38</v>
      </c>
      <c r="K36" s="22"/>
      <c r="L36" s="22"/>
      <c r="M36" s="22"/>
      <c r="N36" s="22"/>
      <c r="O36" s="22"/>
      <c r="P36" s="22"/>
    </row>
    <row r="37" spans="1:16" ht="39" customHeight="1" x14ac:dyDescent="0.15">
      <c r="A37" s="22"/>
      <c r="B37" s="35"/>
      <c r="C37" s="1238" t="s">
        <v>562</v>
      </c>
      <c r="D37" s="1239"/>
      <c r="E37" s="1240"/>
      <c r="F37" s="36">
        <v>2.2400000000000002</v>
      </c>
      <c r="G37" s="37">
        <v>3.17</v>
      </c>
      <c r="H37" s="37">
        <v>2.54</v>
      </c>
      <c r="I37" s="37">
        <v>3.33</v>
      </c>
      <c r="J37" s="38">
        <v>0.86</v>
      </c>
      <c r="K37" s="22"/>
      <c r="L37" s="22"/>
      <c r="M37" s="22"/>
      <c r="N37" s="22"/>
      <c r="O37" s="22"/>
      <c r="P37" s="22"/>
    </row>
    <row r="38" spans="1:16" ht="39" customHeight="1" x14ac:dyDescent="0.15">
      <c r="A38" s="22"/>
      <c r="B38" s="35"/>
      <c r="C38" s="1238" t="s">
        <v>563</v>
      </c>
      <c r="D38" s="1239"/>
      <c r="E38" s="1240"/>
      <c r="F38" s="36">
        <v>0.34</v>
      </c>
      <c r="G38" s="37">
        <v>0.24</v>
      </c>
      <c r="H38" s="37">
        <v>0.25</v>
      </c>
      <c r="I38" s="37">
        <v>0.24</v>
      </c>
      <c r="J38" s="38">
        <v>0.36</v>
      </c>
      <c r="K38" s="22"/>
      <c r="L38" s="22"/>
      <c r="M38" s="22"/>
      <c r="N38" s="22"/>
      <c r="O38" s="22"/>
      <c r="P38" s="22"/>
    </row>
    <row r="39" spans="1:16" ht="39" customHeight="1" x14ac:dyDescent="0.15">
      <c r="A39" s="22"/>
      <c r="B39" s="35"/>
      <c r="C39" s="1238" t="s">
        <v>564</v>
      </c>
      <c r="D39" s="1239"/>
      <c r="E39" s="1240"/>
      <c r="F39" s="36">
        <v>0.06</v>
      </c>
      <c r="G39" s="37">
        <v>0.05</v>
      </c>
      <c r="H39" s="37">
        <v>0.06</v>
      </c>
      <c r="I39" s="37">
        <v>0.09</v>
      </c>
      <c r="J39" s="38">
        <v>0.11</v>
      </c>
      <c r="K39" s="22"/>
      <c r="L39" s="22"/>
      <c r="M39" s="22"/>
      <c r="N39" s="22"/>
      <c r="O39" s="22"/>
      <c r="P39" s="22"/>
    </row>
    <row r="40" spans="1:16" ht="39" customHeight="1" x14ac:dyDescent="0.15">
      <c r="A40" s="22"/>
      <c r="B40" s="35"/>
      <c r="C40" s="1238" t="s">
        <v>565</v>
      </c>
      <c r="D40" s="1239"/>
      <c r="E40" s="1240"/>
      <c r="F40" s="36">
        <v>0.01</v>
      </c>
      <c r="G40" s="37">
        <v>0.01</v>
      </c>
      <c r="H40" s="37">
        <v>0.01</v>
      </c>
      <c r="I40" s="37">
        <v>0.05</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567</v>
      </c>
      <c r="D43" s="1242"/>
      <c r="E43" s="124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6MGATorjmYLA/nDMBUjORgbfM43oQRw9eXDdWRiQRYIcKULhpz7yd8J77ujnS/TyTQY0Ml2Qw6RtTIDoh6O1w==" saltValue="ov8dEop6bKaKpM096QEG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366</v>
      </c>
      <c r="L45" s="60">
        <v>343</v>
      </c>
      <c r="M45" s="60">
        <v>312</v>
      </c>
      <c r="N45" s="60">
        <v>326</v>
      </c>
      <c r="O45" s="61">
        <v>356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48"/>
      <c r="C48" s="1249"/>
      <c r="D48" s="62"/>
      <c r="E48" s="1254" t="s">
        <v>15</v>
      </c>
      <c r="F48" s="1254"/>
      <c r="G48" s="1254"/>
      <c r="H48" s="1254"/>
      <c r="I48" s="1254"/>
      <c r="J48" s="1255"/>
      <c r="K48" s="63">
        <v>232</v>
      </c>
      <c r="L48" s="64">
        <v>300</v>
      </c>
      <c r="M48" s="64">
        <v>233</v>
      </c>
      <c r="N48" s="64">
        <v>244</v>
      </c>
      <c r="O48" s="65">
        <v>225</v>
      </c>
      <c r="P48" s="48"/>
      <c r="Q48" s="48"/>
      <c r="R48" s="48"/>
      <c r="S48" s="48"/>
      <c r="T48" s="48"/>
      <c r="U48" s="48"/>
    </row>
    <row r="49" spans="1:21" ht="30.75" customHeight="1" x14ac:dyDescent="0.15">
      <c r="A49" s="48"/>
      <c r="B49" s="1248"/>
      <c r="C49" s="1249"/>
      <c r="D49" s="62"/>
      <c r="E49" s="1254" t="s">
        <v>16</v>
      </c>
      <c r="F49" s="1254"/>
      <c r="G49" s="1254"/>
      <c r="H49" s="1254"/>
      <c r="I49" s="1254"/>
      <c r="J49" s="1255"/>
      <c r="K49" s="63">
        <v>17</v>
      </c>
      <c r="L49" s="64">
        <v>18</v>
      </c>
      <c r="M49" s="64">
        <v>18</v>
      </c>
      <c r="N49" s="64">
        <v>9</v>
      </c>
      <c r="O49" s="65">
        <v>6</v>
      </c>
      <c r="P49" s="48"/>
      <c r="Q49" s="48"/>
      <c r="R49" s="48"/>
      <c r="S49" s="48"/>
      <c r="T49" s="48"/>
      <c r="U49" s="48"/>
    </row>
    <row r="50" spans="1:21" ht="30.75" customHeight="1" x14ac:dyDescent="0.15">
      <c r="A50" s="48"/>
      <c r="B50" s="1248"/>
      <c r="C50" s="1249"/>
      <c r="D50" s="62"/>
      <c r="E50" s="1254" t="s">
        <v>17</v>
      </c>
      <c r="F50" s="1254"/>
      <c r="G50" s="1254"/>
      <c r="H50" s="1254"/>
      <c r="I50" s="1254"/>
      <c r="J50" s="1255"/>
      <c r="K50" s="63">
        <v>3</v>
      </c>
      <c r="L50" s="64">
        <v>1</v>
      </c>
      <c r="M50" s="64">
        <v>1</v>
      </c>
      <c r="N50" s="64">
        <v>1</v>
      </c>
      <c r="O50" s="65">
        <v>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509</v>
      </c>
      <c r="L51" s="64" t="s">
        <v>509</v>
      </c>
      <c r="M51" s="64" t="s">
        <v>509</v>
      </c>
      <c r="N51" s="64" t="s">
        <v>509</v>
      </c>
      <c r="O51" s="65" t="s">
        <v>509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539</v>
      </c>
      <c r="L52" s="64">
        <v>537</v>
      </c>
      <c r="M52" s="64">
        <v>528</v>
      </c>
      <c r="N52" s="64">
        <v>558</v>
      </c>
      <c r="O52" s="65">
        <v>565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79</v>
      </c>
      <c r="L53" s="69">
        <v>125</v>
      </c>
      <c r="M53" s="69">
        <v>36</v>
      </c>
      <c r="N53" s="69">
        <v>22</v>
      </c>
      <c r="O53" s="70">
        <v>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25</v>
      </c>
      <c r="C57" s="1263"/>
      <c r="D57" s="1266" t="s">
        <v>26</v>
      </c>
      <c r="E57" s="1267"/>
      <c r="F57" s="1267"/>
      <c r="G57" s="1267"/>
      <c r="H57" s="1267"/>
      <c r="I57" s="1267"/>
      <c r="J57" s="1268"/>
      <c r="K57" s="384" t="s">
        <v>593</v>
      </c>
      <c r="L57" s="82" t="s">
        <v>594</v>
      </c>
      <c r="M57" s="82" t="s">
        <v>593</v>
      </c>
      <c r="N57" s="82" t="s">
        <v>593</v>
      </c>
      <c r="O57" s="83" t="s">
        <v>593</v>
      </c>
    </row>
    <row r="58" spans="1:21" ht="31.5" customHeight="1" thickBot="1" x14ac:dyDescent="0.2">
      <c r="B58" s="1264"/>
      <c r="C58" s="1265"/>
      <c r="D58" s="1269" t="s">
        <v>27</v>
      </c>
      <c r="E58" s="1270"/>
      <c r="F58" s="1270"/>
      <c r="G58" s="1270"/>
      <c r="H58" s="1270"/>
      <c r="I58" s="1270"/>
      <c r="J58" s="1271"/>
      <c r="K58" s="84" t="s">
        <v>594</v>
      </c>
      <c r="L58" s="85" t="s">
        <v>595</v>
      </c>
      <c r="M58" s="85" t="s">
        <v>595</v>
      </c>
      <c r="N58" s="85" t="s">
        <v>596</v>
      </c>
      <c r="O58" s="86" t="s">
        <v>593</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xvjmAJCPxr9JQ+wa5RmUAyTIIHCXwoBwUjOq5sdXX+ZLu/sDw2MIqGUv1zMcv7ff5+j5ij3g3FrQXzSIX8yQ==" saltValue="ect8B7jCfGyhQqiVpzqi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551</v>
      </c>
      <c r="J40" s="98" t="s">
        <v>552</v>
      </c>
      <c r="K40" s="98" t="s">
        <v>553</v>
      </c>
      <c r="L40" s="98" t="s">
        <v>554</v>
      </c>
      <c r="M40" s="99" t="s">
        <v>555</v>
      </c>
    </row>
    <row r="41" spans="2:13" ht="27.75" customHeight="1" x14ac:dyDescent="0.15">
      <c r="B41" s="1272" t="s">
        <v>30</v>
      </c>
      <c r="C41" s="1273"/>
      <c r="D41" s="100"/>
      <c r="E41" s="1278" t="s">
        <v>31</v>
      </c>
      <c r="F41" s="1278"/>
      <c r="G41" s="1278"/>
      <c r="H41" s="1279"/>
      <c r="I41" s="101">
        <v>4559</v>
      </c>
      <c r="J41" s="102">
        <v>4829</v>
      </c>
      <c r="K41" s="102">
        <v>4950</v>
      </c>
      <c r="L41" s="102">
        <v>4866</v>
      </c>
      <c r="M41" s="103">
        <v>4974</v>
      </c>
    </row>
    <row r="42" spans="2:13" ht="27.75" customHeight="1" x14ac:dyDescent="0.15">
      <c r="B42" s="1274"/>
      <c r="C42" s="1275"/>
      <c r="D42" s="104"/>
      <c r="E42" s="1280" t="s">
        <v>32</v>
      </c>
      <c r="F42" s="1280"/>
      <c r="G42" s="1280"/>
      <c r="H42" s="1281"/>
      <c r="I42" s="105">
        <v>12</v>
      </c>
      <c r="J42" s="106">
        <v>10</v>
      </c>
      <c r="K42" s="106">
        <v>5</v>
      </c>
      <c r="L42" s="106">
        <v>4</v>
      </c>
      <c r="M42" s="107">
        <v>2</v>
      </c>
    </row>
    <row r="43" spans="2:13" ht="27.75" customHeight="1" x14ac:dyDescent="0.15">
      <c r="B43" s="1274"/>
      <c r="C43" s="1275"/>
      <c r="D43" s="104"/>
      <c r="E43" s="1280" t="s">
        <v>33</v>
      </c>
      <c r="F43" s="1280"/>
      <c r="G43" s="1280"/>
      <c r="H43" s="1281"/>
      <c r="I43" s="105">
        <v>3268</v>
      </c>
      <c r="J43" s="106">
        <v>3300</v>
      </c>
      <c r="K43" s="106">
        <v>3139</v>
      </c>
      <c r="L43" s="106">
        <v>2967</v>
      </c>
      <c r="M43" s="107">
        <v>2758</v>
      </c>
    </row>
    <row r="44" spans="2:13" ht="27.75" customHeight="1" x14ac:dyDescent="0.15">
      <c r="B44" s="1274"/>
      <c r="C44" s="1275"/>
      <c r="D44" s="104"/>
      <c r="E44" s="1280" t="s">
        <v>34</v>
      </c>
      <c r="F44" s="1280"/>
      <c r="G44" s="1280"/>
      <c r="H44" s="1281"/>
      <c r="I44" s="105">
        <v>59</v>
      </c>
      <c r="J44" s="106">
        <v>48</v>
      </c>
      <c r="K44" s="106">
        <v>32</v>
      </c>
      <c r="L44" s="106">
        <v>46</v>
      </c>
      <c r="M44" s="107">
        <v>49</v>
      </c>
    </row>
    <row r="45" spans="2:13" ht="27.75" customHeight="1" x14ac:dyDescent="0.15">
      <c r="B45" s="1274"/>
      <c r="C45" s="1275"/>
      <c r="D45" s="104"/>
      <c r="E45" s="1280" t="s">
        <v>35</v>
      </c>
      <c r="F45" s="1280"/>
      <c r="G45" s="1280"/>
      <c r="H45" s="1281"/>
      <c r="I45" s="105">
        <v>783</v>
      </c>
      <c r="J45" s="106">
        <v>655</v>
      </c>
      <c r="K45" s="106">
        <v>660</v>
      </c>
      <c r="L45" s="106">
        <v>1307</v>
      </c>
      <c r="M45" s="107">
        <v>583</v>
      </c>
    </row>
    <row r="46" spans="2:13" ht="27.75" customHeight="1" x14ac:dyDescent="0.15">
      <c r="B46" s="1274"/>
      <c r="C46" s="1275"/>
      <c r="D46" s="108"/>
      <c r="E46" s="1280" t="s">
        <v>36</v>
      </c>
      <c r="F46" s="1280"/>
      <c r="G46" s="1280"/>
      <c r="H46" s="1281"/>
      <c r="I46" s="105">
        <v>3</v>
      </c>
      <c r="J46" s="106">
        <v>4</v>
      </c>
      <c r="K46" s="106">
        <v>5</v>
      </c>
      <c r="L46" s="106" t="s">
        <v>509</v>
      </c>
      <c r="M46" s="107" t="s">
        <v>509</v>
      </c>
    </row>
    <row r="47" spans="2:13" ht="27.75" customHeight="1" x14ac:dyDescent="0.15">
      <c r="B47" s="1274"/>
      <c r="C47" s="1275"/>
      <c r="D47" s="109"/>
      <c r="E47" s="1282" t="s">
        <v>37</v>
      </c>
      <c r="F47" s="1283"/>
      <c r="G47" s="1283"/>
      <c r="H47" s="1284"/>
      <c r="I47" s="105" t="s">
        <v>509</v>
      </c>
      <c r="J47" s="106" t="s">
        <v>509</v>
      </c>
      <c r="K47" s="106" t="s">
        <v>509</v>
      </c>
      <c r="L47" s="106" t="s">
        <v>509</v>
      </c>
      <c r="M47" s="107" t="s">
        <v>509</v>
      </c>
    </row>
    <row r="48" spans="2:13" ht="27.75" customHeight="1" x14ac:dyDescent="0.15">
      <c r="B48" s="1274"/>
      <c r="C48" s="1275"/>
      <c r="D48" s="104"/>
      <c r="E48" s="1280" t="s">
        <v>38</v>
      </c>
      <c r="F48" s="1280"/>
      <c r="G48" s="1280"/>
      <c r="H48" s="1281"/>
      <c r="I48" s="105" t="s">
        <v>509</v>
      </c>
      <c r="J48" s="106" t="s">
        <v>509</v>
      </c>
      <c r="K48" s="106" t="s">
        <v>509</v>
      </c>
      <c r="L48" s="106" t="s">
        <v>509</v>
      </c>
      <c r="M48" s="107" t="s">
        <v>509</v>
      </c>
    </row>
    <row r="49" spans="2:13" ht="27.75" customHeight="1" x14ac:dyDescent="0.15">
      <c r="B49" s="1276"/>
      <c r="C49" s="1277"/>
      <c r="D49" s="104"/>
      <c r="E49" s="1280" t="s">
        <v>39</v>
      </c>
      <c r="F49" s="1280"/>
      <c r="G49" s="1280"/>
      <c r="H49" s="1281"/>
      <c r="I49" s="105" t="s">
        <v>509</v>
      </c>
      <c r="J49" s="106" t="s">
        <v>509</v>
      </c>
      <c r="K49" s="106" t="s">
        <v>509</v>
      </c>
      <c r="L49" s="106" t="s">
        <v>509</v>
      </c>
      <c r="M49" s="107" t="s">
        <v>509</v>
      </c>
    </row>
    <row r="50" spans="2:13" ht="27.75" customHeight="1" x14ac:dyDescent="0.15">
      <c r="B50" s="1285" t="s">
        <v>40</v>
      </c>
      <c r="C50" s="1286"/>
      <c r="D50" s="110"/>
      <c r="E50" s="1280" t="s">
        <v>41</v>
      </c>
      <c r="F50" s="1280"/>
      <c r="G50" s="1280"/>
      <c r="H50" s="1281"/>
      <c r="I50" s="105">
        <v>2702</v>
      </c>
      <c r="J50" s="106">
        <v>3123</v>
      </c>
      <c r="K50" s="106">
        <v>3271</v>
      </c>
      <c r="L50" s="106">
        <v>3600</v>
      </c>
      <c r="M50" s="107">
        <v>4080</v>
      </c>
    </row>
    <row r="51" spans="2:13" ht="27.75" customHeight="1" x14ac:dyDescent="0.15">
      <c r="B51" s="1274"/>
      <c r="C51" s="1275"/>
      <c r="D51" s="104"/>
      <c r="E51" s="1280" t="s">
        <v>42</v>
      </c>
      <c r="F51" s="1280"/>
      <c r="G51" s="1280"/>
      <c r="H51" s="1281"/>
      <c r="I51" s="105">
        <v>1193</v>
      </c>
      <c r="J51" s="106">
        <v>1099</v>
      </c>
      <c r="K51" s="106">
        <v>1096</v>
      </c>
      <c r="L51" s="106">
        <v>1040</v>
      </c>
      <c r="M51" s="107">
        <v>1256</v>
      </c>
    </row>
    <row r="52" spans="2:13" ht="27.75" customHeight="1" x14ac:dyDescent="0.15">
      <c r="B52" s="1276"/>
      <c r="C52" s="1277"/>
      <c r="D52" s="104"/>
      <c r="E52" s="1280" t="s">
        <v>43</v>
      </c>
      <c r="F52" s="1280"/>
      <c r="G52" s="1280"/>
      <c r="H52" s="1281"/>
      <c r="I52" s="105">
        <v>6282</v>
      </c>
      <c r="J52" s="106">
        <v>6232</v>
      </c>
      <c r="K52" s="106">
        <v>6249</v>
      </c>
      <c r="L52" s="106">
        <v>6147</v>
      </c>
      <c r="M52" s="107">
        <v>6187</v>
      </c>
    </row>
    <row r="53" spans="2:13" ht="27.75" customHeight="1" thickBot="1" x14ac:dyDescent="0.2">
      <c r="B53" s="1287" t="s">
        <v>44</v>
      </c>
      <c r="C53" s="1288"/>
      <c r="D53" s="111"/>
      <c r="E53" s="1289" t="s">
        <v>45</v>
      </c>
      <c r="F53" s="1289"/>
      <c r="G53" s="1289"/>
      <c r="H53" s="1290"/>
      <c r="I53" s="112">
        <v>-1494</v>
      </c>
      <c r="J53" s="113">
        <v>-1608</v>
      </c>
      <c r="K53" s="113">
        <v>-1825</v>
      </c>
      <c r="L53" s="113">
        <v>-1598</v>
      </c>
      <c r="M53" s="114">
        <v>-3155</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xSvQH7g9maFpF1NQuZVSvglPdc6ZLe7BGSV1VXHNQuRoT8uhgnIvyNw6Bl5gNdoMVKm1D20YuJW1GjKVXIrKQ==" saltValue="ExTvsSbrqXUfCSaRwppN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553</v>
      </c>
      <c r="G54" s="123" t="s">
        <v>554</v>
      </c>
      <c r="H54" s="124" t="s">
        <v>555</v>
      </c>
    </row>
    <row r="55" spans="2:8" ht="52.5" customHeight="1" x14ac:dyDescent="0.15">
      <c r="B55" s="125"/>
      <c r="C55" s="1299" t="s">
        <v>48</v>
      </c>
      <c r="D55" s="1299"/>
      <c r="E55" s="1300"/>
      <c r="F55" s="126">
        <v>1475</v>
      </c>
      <c r="G55" s="126">
        <v>1381</v>
      </c>
      <c r="H55" s="127">
        <v>1327</v>
      </c>
    </row>
    <row r="56" spans="2:8" ht="52.5" customHeight="1" x14ac:dyDescent="0.15">
      <c r="B56" s="128"/>
      <c r="C56" s="1301" t="s">
        <v>49</v>
      </c>
      <c r="D56" s="1301"/>
      <c r="E56" s="1302"/>
      <c r="F56" s="129">
        <v>25</v>
      </c>
      <c r="G56" s="129">
        <v>25</v>
      </c>
      <c r="H56" s="130">
        <v>25</v>
      </c>
    </row>
    <row r="57" spans="2:8" ht="53.25" customHeight="1" x14ac:dyDescent="0.15">
      <c r="B57" s="128"/>
      <c r="C57" s="1303" t="s">
        <v>50</v>
      </c>
      <c r="D57" s="1303"/>
      <c r="E57" s="1304"/>
      <c r="F57" s="131">
        <v>10495</v>
      </c>
      <c r="G57" s="131">
        <v>9359</v>
      </c>
      <c r="H57" s="132">
        <v>6036</v>
      </c>
    </row>
    <row r="58" spans="2:8" ht="45.75" customHeight="1" x14ac:dyDescent="0.15">
      <c r="B58" s="133"/>
      <c r="C58" s="1291" t="s">
        <v>588</v>
      </c>
      <c r="D58" s="1292"/>
      <c r="E58" s="1293"/>
      <c r="F58" s="134">
        <v>8638</v>
      </c>
      <c r="G58" s="134">
        <v>7254</v>
      </c>
      <c r="H58" s="135">
        <v>3661</v>
      </c>
    </row>
    <row r="59" spans="2:8" ht="45.75" customHeight="1" x14ac:dyDescent="0.15">
      <c r="B59" s="133"/>
      <c r="C59" s="1291" t="s">
        <v>590</v>
      </c>
      <c r="D59" s="1292"/>
      <c r="E59" s="1293"/>
      <c r="F59" s="134">
        <v>273</v>
      </c>
      <c r="G59" s="134">
        <v>475</v>
      </c>
      <c r="H59" s="135">
        <v>777</v>
      </c>
    </row>
    <row r="60" spans="2:8" ht="45.75" customHeight="1" x14ac:dyDescent="0.15">
      <c r="B60" s="133"/>
      <c r="C60" s="1291" t="s">
        <v>589</v>
      </c>
      <c r="D60" s="1292"/>
      <c r="E60" s="1293"/>
      <c r="F60" s="134">
        <v>399</v>
      </c>
      <c r="G60" s="134">
        <v>530</v>
      </c>
      <c r="H60" s="135">
        <v>620</v>
      </c>
    </row>
    <row r="61" spans="2:8" ht="45.75" customHeight="1" x14ac:dyDescent="0.15">
      <c r="B61" s="133"/>
      <c r="C61" s="1291" t="s">
        <v>592</v>
      </c>
      <c r="D61" s="1292"/>
      <c r="E61" s="1293"/>
      <c r="F61" s="134">
        <v>706</v>
      </c>
      <c r="G61" s="134">
        <v>606</v>
      </c>
      <c r="H61" s="135">
        <v>545</v>
      </c>
    </row>
    <row r="62" spans="2:8" ht="45.75" customHeight="1" thickBot="1" x14ac:dyDescent="0.2">
      <c r="B62" s="136"/>
      <c r="C62" s="1294" t="s">
        <v>591</v>
      </c>
      <c r="D62" s="1295"/>
      <c r="E62" s="1296"/>
      <c r="F62" s="137">
        <v>181</v>
      </c>
      <c r="G62" s="137">
        <v>192</v>
      </c>
      <c r="H62" s="138">
        <v>114</v>
      </c>
    </row>
    <row r="63" spans="2:8" ht="52.5" customHeight="1" thickBot="1" x14ac:dyDescent="0.2">
      <c r="B63" s="139"/>
      <c r="C63" s="1297" t="s">
        <v>51</v>
      </c>
      <c r="D63" s="1297"/>
      <c r="E63" s="1298"/>
      <c r="F63" s="140">
        <v>11995</v>
      </c>
      <c r="G63" s="140">
        <v>10765</v>
      </c>
      <c r="H63" s="141">
        <v>7387</v>
      </c>
    </row>
    <row r="64" spans="2:8" ht="15" customHeight="1" x14ac:dyDescent="0.15"/>
    <row r="65" ht="0" hidden="1" customHeight="1" x14ac:dyDescent="0.15"/>
    <row r="66" ht="0" hidden="1" customHeight="1" x14ac:dyDescent="0.15"/>
  </sheetData>
  <sheetProtection algorithmName="SHA-512" hashValue="kLHFtNnTjin8Xf87iTdNiDohWaFtCxHdIL0UM3iP+fTp3dn1DwFrZyvJ9PmnlU+zsL6+PZy4yx1mu6B6Cjvdig==" saltValue="YAWsdHwObpQ2qcnYWoht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tabSelected="1" topLeftCell="AN37" zoomScaleNormal="100" zoomScaleSheetLayoutView="55" workbookViewId="0">
      <selection activeCell="AN43" sqref="AN43:DC47"/>
    </sheetView>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9"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0"/>
      <c r="DG10" s="290"/>
      <c r="DH10" s="290"/>
      <c r="DI10" s="290"/>
      <c r="DJ10" s="290"/>
      <c r="DK10" s="290"/>
      <c r="DL10" s="290"/>
      <c r="DM10" s="290"/>
      <c r="DN10" s="290"/>
      <c r="DO10" s="290"/>
      <c r="DP10" s="290"/>
      <c r="DQ10" s="290"/>
      <c r="DR10" s="290"/>
      <c r="DS10" s="290"/>
      <c r="DT10" s="290"/>
      <c r="DU10" s="290"/>
      <c r="DV10" s="290"/>
      <c r="DW10" s="290"/>
      <c r="EM10" s="289" t="s">
        <v>597</v>
      </c>
    </row>
    <row r="11" spans="1:143" s="289"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0"/>
      <c r="DG12" s="290"/>
      <c r="DH12" s="290"/>
      <c r="DI12" s="290"/>
      <c r="DJ12" s="290"/>
      <c r="DK12" s="290"/>
      <c r="DL12" s="290"/>
      <c r="DM12" s="290"/>
      <c r="DN12" s="290"/>
      <c r="DO12" s="290"/>
      <c r="DP12" s="290"/>
      <c r="DQ12" s="290"/>
      <c r="DR12" s="290"/>
      <c r="DS12" s="290"/>
      <c r="DT12" s="290"/>
      <c r="DU12" s="290"/>
      <c r="DV12" s="290"/>
      <c r="DW12" s="290"/>
      <c r="EM12" s="289" t="s">
        <v>597</v>
      </c>
    </row>
    <row r="13" spans="1:143" s="289"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601</v>
      </c>
      <c r="AO51" s="1310"/>
      <c r="AP51" s="1310"/>
      <c r="AQ51" s="1310"/>
      <c r="AR51" s="1310"/>
      <c r="AS51" s="1310"/>
      <c r="AT51" s="1310"/>
      <c r="AU51" s="1310"/>
      <c r="AV51" s="1310"/>
      <c r="AW51" s="1310"/>
      <c r="AX51" s="1310"/>
      <c r="AY51" s="1310"/>
      <c r="AZ51" s="1310"/>
      <c r="BA51" s="1310"/>
      <c r="BB51" s="1310" t="s">
        <v>602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43.3</v>
      </c>
      <c r="BY53" s="1307"/>
      <c r="BZ53" s="1307"/>
      <c r="CA53" s="1307"/>
      <c r="CB53" s="1307"/>
      <c r="CC53" s="1307"/>
      <c r="CD53" s="1307"/>
      <c r="CE53" s="1307"/>
      <c r="CF53" s="1307">
        <v>44.1</v>
      </c>
      <c r="CG53" s="1307"/>
      <c r="CH53" s="1307"/>
      <c r="CI53" s="1307"/>
      <c r="CJ53" s="1307"/>
      <c r="CK53" s="1307"/>
      <c r="CL53" s="1307"/>
      <c r="CM53" s="1307"/>
      <c r="CN53" s="1307">
        <v>40.700000000000003</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604</v>
      </c>
      <c r="AO55" s="1311"/>
      <c r="AP55" s="1311"/>
      <c r="AQ55" s="1311"/>
      <c r="AR55" s="1311"/>
      <c r="AS55" s="1311"/>
      <c r="AT55" s="1311"/>
      <c r="AU55" s="1311"/>
      <c r="AV55" s="1311"/>
      <c r="AW55" s="1311"/>
      <c r="AX55" s="1311"/>
      <c r="AY55" s="1311"/>
      <c r="AZ55" s="1311"/>
      <c r="BA55" s="1311"/>
      <c r="BB55" s="1310" t="s">
        <v>602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36.5</v>
      </c>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54.1</v>
      </c>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601</v>
      </c>
      <c r="AO73" s="1310"/>
      <c r="AP73" s="1310"/>
      <c r="AQ73" s="1310"/>
      <c r="AR73" s="1310"/>
      <c r="AS73" s="1310"/>
      <c r="AT73" s="1310"/>
      <c r="AU73" s="1310"/>
      <c r="AV73" s="1310"/>
      <c r="AW73" s="1310"/>
      <c r="AX73" s="1310"/>
      <c r="AY73" s="1310"/>
      <c r="AZ73" s="1310"/>
      <c r="BA73" s="1310"/>
      <c r="BB73" s="1310" t="s">
        <v>602</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606</v>
      </c>
      <c r="BC75" s="1310"/>
      <c r="BD75" s="1310"/>
      <c r="BE75" s="1310"/>
      <c r="BF75" s="1310"/>
      <c r="BG75" s="1310"/>
      <c r="BH75" s="1310"/>
      <c r="BI75" s="1310"/>
      <c r="BJ75" s="1310"/>
      <c r="BK75" s="1310"/>
      <c r="BL75" s="1310"/>
      <c r="BM75" s="1310"/>
      <c r="BN75" s="1310"/>
      <c r="BO75" s="1310"/>
      <c r="BP75" s="1307">
        <v>3.2</v>
      </c>
      <c r="BQ75" s="1307"/>
      <c r="BR75" s="1307"/>
      <c r="BS75" s="1307"/>
      <c r="BT75" s="1307"/>
      <c r="BU75" s="1307"/>
      <c r="BV75" s="1307"/>
      <c r="BW75" s="1307"/>
      <c r="BX75" s="1307">
        <v>2.6</v>
      </c>
      <c r="BY75" s="1307"/>
      <c r="BZ75" s="1307"/>
      <c r="CA75" s="1307"/>
      <c r="CB75" s="1307"/>
      <c r="CC75" s="1307"/>
      <c r="CD75" s="1307"/>
      <c r="CE75" s="1307"/>
      <c r="CF75" s="1307">
        <v>2.1</v>
      </c>
      <c r="CG75" s="1307"/>
      <c r="CH75" s="1307"/>
      <c r="CI75" s="1307"/>
      <c r="CJ75" s="1307"/>
      <c r="CK75" s="1307"/>
      <c r="CL75" s="1307"/>
      <c r="CM75" s="1307"/>
      <c r="CN75" s="1307">
        <v>1.6</v>
      </c>
      <c r="CO75" s="1307"/>
      <c r="CP75" s="1307"/>
      <c r="CQ75" s="1307"/>
      <c r="CR75" s="1307"/>
      <c r="CS75" s="1307"/>
      <c r="CT75" s="1307"/>
      <c r="CU75" s="1307"/>
      <c r="CV75" s="1307">
        <v>0.7</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604</v>
      </c>
      <c r="AO77" s="1311"/>
      <c r="AP77" s="1311"/>
      <c r="AQ77" s="1311"/>
      <c r="AR77" s="1311"/>
      <c r="AS77" s="1311"/>
      <c r="AT77" s="1311"/>
      <c r="AU77" s="1311"/>
      <c r="AV77" s="1311"/>
      <c r="AW77" s="1311"/>
      <c r="AX77" s="1311"/>
      <c r="AY77" s="1311"/>
      <c r="AZ77" s="1311"/>
      <c r="BA77" s="1311"/>
      <c r="BB77" s="1310" t="s">
        <v>602</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606</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qqEKXt9IS3JeJ3tvMUW6mjWO5RpUdFlCe9hKhvCoUG6MjkhJvml0DfYrRZ8eKTW9A8LUBGOXXLrG3PRbuOgeA==" saltValue="rmpUgVBz+7XhSC8ovSo/Z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B104" zoomScale="110" zoomScaleNormal="110" zoomScaleSheetLayoutView="70" workbookViewId="0">
      <selection activeCell="B114" sqref="B114"/>
    </sheetView>
  </sheetViews>
  <sheetFormatPr defaultColWidth="0" defaultRowHeight="13.5" customHeight="1" zeroHeight="1" x14ac:dyDescent="0.15"/>
  <cols>
    <col min="1" max="34" width="2.375" style="290" customWidth="1"/>
    <col min="35" max="122" width="2.375" style="289" customWidth="1"/>
    <col min="123" max="16384" width="2.37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xWtZgi7s87ng0Cxf4nzwPLGXNoU6s3NDmba1W5NBW1hFaMs4wdG5F6WqiXjyMYB2U55dElNb0pv3KX58TJYxQ==" saltValue="qw1L5RwzjQEn6oAymwos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109" zoomScaleNormal="100" zoomScaleSheetLayoutView="55" workbookViewId="0">
      <selection activeCell="C117" sqref="C117"/>
    </sheetView>
  </sheetViews>
  <sheetFormatPr defaultColWidth="0" defaultRowHeight="13.5" customHeight="1" zeroHeight="1" x14ac:dyDescent="0.15"/>
  <cols>
    <col min="1" max="34" width="2.375" style="290" customWidth="1"/>
    <col min="35" max="122" width="2.375" style="289" customWidth="1"/>
    <col min="123" max="16384" width="2.37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70XhG1o43e0XFcMdmTHATgfw3VqPItZWzuLngriMnSFPqwdZGk8kbJeih/NMQTa493ooZRHd1F9havfcZbhsg==" saltValue="tv7wzp6jrnKEchzvk0WR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548</v>
      </c>
      <c r="G2" s="155"/>
      <c r="H2" s="156"/>
    </row>
    <row r="3" spans="1:8" x14ac:dyDescent="0.15">
      <c r="A3" s="152" t="s">
        <v>541</v>
      </c>
      <c r="B3" s="157"/>
      <c r="C3" s="158"/>
      <c r="D3" s="159">
        <v>327055</v>
      </c>
      <c r="E3" s="160"/>
      <c r="F3" s="161">
        <v>53292</v>
      </c>
      <c r="G3" s="162"/>
      <c r="H3" s="163"/>
    </row>
    <row r="4" spans="1:8" x14ac:dyDescent="0.15">
      <c r="A4" s="164"/>
      <c r="B4" s="165"/>
      <c r="C4" s="166"/>
      <c r="D4" s="167">
        <v>17647</v>
      </c>
      <c r="E4" s="168"/>
      <c r="F4" s="169">
        <v>28900</v>
      </c>
      <c r="G4" s="170"/>
      <c r="H4" s="171"/>
    </row>
    <row r="5" spans="1:8" x14ac:dyDescent="0.15">
      <c r="A5" s="152" t="s">
        <v>543</v>
      </c>
      <c r="B5" s="157"/>
      <c r="C5" s="158"/>
      <c r="D5" s="159">
        <v>400579</v>
      </c>
      <c r="E5" s="160"/>
      <c r="F5" s="161">
        <v>69469</v>
      </c>
      <c r="G5" s="162"/>
      <c r="H5" s="163"/>
    </row>
    <row r="6" spans="1:8" x14ac:dyDescent="0.15">
      <c r="A6" s="164"/>
      <c r="B6" s="165"/>
      <c r="C6" s="166"/>
      <c r="D6" s="167">
        <v>8759</v>
      </c>
      <c r="E6" s="168"/>
      <c r="F6" s="169">
        <v>38215</v>
      </c>
      <c r="G6" s="170"/>
      <c r="H6" s="171"/>
    </row>
    <row r="7" spans="1:8" x14ac:dyDescent="0.15">
      <c r="A7" s="152" t="s">
        <v>544</v>
      </c>
      <c r="B7" s="157"/>
      <c r="C7" s="158"/>
      <c r="D7" s="159">
        <v>172903</v>
      </c>
      <c r="E7" s="160"/>
      <c r="F7" s="161">
        <v>67293</v>
      </c>
      <c r="G7" s="162"/>
      <c r="H7" s="163"/>
    </row>
    <row r="8" spans="1:8" x14ac:dyDescent="0.15">
      <c r="A8" s="164"/>
      <c r="B8" s="165"/>
      <c r="C8" s="166"/>
      <c r="D8" s="167">
        <v>38657</v>
      </c>
      <c r="E8" s="168"/>
      <c r="F8" s="169">
        <v>35076</v>
      </c>
      <c r="G8" s="170"/>
      <c r="H8" s="171"/>
    </row>
    <row r="9" spans="1:8" x14ac:dyDescent="0.15">
      <c r="A9" s="152" t="s">
        <v>545</v>
      </c>
      <c r="B9" s="157"/>
      <c r="C9" s="158"/>
      <c r="D9" s="159">
        <v>122606</v>
      </c>
      <c r="E9" s="160"/>
      <c r="F9" s="161">
        <v>67343</v>
      </c>
      <c r="G9" s="162"/>
      <c r="H9" s="163"/>
    </row>
    <row r="10" spans="1:8" x14ac:dyDescent="0.15">
      <c r="A10" s="164"/>
      <c r="B10" s="165"/>
      <c r="C10" s="166"/>
      <c r="D10" s="167">
        <v>28708</v>
      </c>
      <c r="E10" s="168"/>
      <c r="F10" s="169">
        <v>32865</v>
      </c>
      <c r="G10" s="170"/>
      <c r="H10" s="171"/>
    </row>
    <row r="11" spans="1:8" x14ac:dyDescent="0.15">
      <c r="A11" s="152" t="s">
        <v>546</v>
      </c>
      <c r="B11" s="157"/>
      <c r="C11" s="158"/>
      <c r="D11" s="159">
        <v>119546</v>
      </c>
      <c r="E11" s="160"/>
      <c r="F11" s="161">
        <v>73475</v>
      </c>
      <c r="G11" s="162"/>
      <c r="H11" s="163"/>
    </row>
    <row r="12" spans="1:8" x14ac:dyDescent="0.15">
      <c r="A12" s="164"/>
      <c r="B12" s="165"/>
      <c r="C12" s="172"/>
      <c r="D12" s="167">
        <v>31223</v>
      </c>
      <c r="E12" s="168"/>
      <c r="F12" s="169">
        <v>43072</v>
      </c>
      <c r="G12" s="170"/>
      <c r="H12" s="171"/>
    </row>
    <row r="13" spans="1:8" x14ac:dyDescent="0.15">
      <c r="A13" s="152"/>
      <c r="B13" s="157"/>
      <c r="C13" s="173"/>
      <c r="D13" s="174">
        <v>228538</v>
      </c>
      <c r="E13" s="175"/>
      <c r="F13" s="176">
        <v>66174</v>
      </c>
      <c r="G13" s="177"/>
      <c r="H13" s="163"/>
    </row>
    <row r="14" spans="1:8" x14ac:dyDescent="0.15">
      <c r="A14" s="164"/>
      <c r="B14" s="165"/>
      <c r="C14" s="166"/>
      <c r="D14" s="167">
        <v>24999</v>
      </c>
      <c r="E14" s="168"/>
      <c r="F14" s="169">
        <v>35626</v>
      </c>
      <c r="G14" s="170"/>
      <c r="H14" s="171"/>
    </row>
    <row r="17" spans="1:11" x14ac:dyDescent="0.15">
      <c r="A17" s="148" t="s">
        <v>53</v>
      </c>
    </row>
    <row r="18" spans="1:11" x14ac:dyDescent="0.15">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15">
      <c r="A19" s="178" t="s">
        <v>54</v>
      </c>
      <c r="B19" s="178">
        <f>ROUND(VALUE(SUBSTITUTE(実質収支比率等に係る経年分析!F$48,"▲","-")),2)</f>
        <v>13.2</v>
      </c>
      <c r="C19" s="178">
        <f>ROUND(VALUE(SUBSTITUTE(実質収支比率等に係る経年分析!G$48,"▲","-")),2)</f>
        <v>14.22</v>
      </c>
      <c r="D19" s="178">
        <f>ROUND(VALUE(SUBSTITUTE(実質収支比率等に係る経年分析!H$48,"▲","-")),2)</f>
        <v>14.11</v>
      </c>
      <c r="E19" s="178">
        <f>ROUND(VALUE(SUBSTITUTE(実質収支比率等に係る経年分析!I$48,"▲","-")),2)</f>
        <v>7.7</v>
      </c>
      <c r="F19" s="178">
        <f>ROUND(VALUE(SUBSTITUTE(実質収支比率等に係る経年分析!J$48,"▲","-")),2)</f>
        <v>11.13</v>
      </c>
    </row>
    <row r="20" spans="1:11" x14ac:dyDescent="0.15">
      <c r="A20" s="178" t="s">
        <v>55</v>
      </c>
      <c r="B20" s="178">
        <f>ROUND(VALUE(SUBSTITUTE(実質収支比率等に係る経年分析!F$47,"▲","-")),2)</f>
        <v>41.01</v>
      </c>
      <c r="C20" s="178">
        <f>ROUND(VALUE(SUBSTITUTE(実質収支比率等に係る経年分析!G$47,"▲","-")),2)</f>
        <v>39.56</v>
      </c>
      <c r="D20" s="178">
        <f>ROUND(VALUE(SUBSTITUTE(実質収支比率等に係る経年分析!H$47,"▲","-")),2)</f>
        <v>35.89</v>
      </c>
      <c r="E20" s="178">
        <f>ROUND(VALUE(SUBSTITUTE(実質収支比率等に係る経年分析!I$47,"▲","-")),2)</f>
        <v>33.78</v>
      </c>
      <c r="F20" s="178">
        <f>ROUND(VALUE(SUBSTITUTE(実質収支比率等に係る経年分析!J$47,"▲","-")),2)</f>
        <v>32.22</v>
      </c>
    </row>
    <row r="21" spans="1:11" x14ac:dyDescent="0.15">
      <c r="A21" s="178" t="s">
        <v>56</v>
      </c>
      <c r="B21" s="178">
        <f>IF(ISNUMBER(VALUE(SUBSTITUTE(実質収支比率等に係る経年分析!F$49,"▲","-"))),ROUND(VALUE(SUBSTITUTE(実質収支比率等に係る経年分析!F$49,"▲","-")),2),NA())</f>
        <v>-13.57</v>
      </c>
      <c r="C21" s="178">
        <f>IF(ISNUMBER(VALUE(SUBSTITUTE(実質収支比率等に係る経年分析!G$49,"▲","-"))),ROUND(VALUE(SUBSTITUTE(実質収支比率等に係る経年分析!G$49,"▲","-")),2),NA())</f>
        <v>0.59</v>
      </c>
      <c r="D21" s="178">
        <f>IF(ISNUMBER(VALUE(SUBSTITUTE(実質収支比率等に係る経年分析!H$49,"▲","-"))),ROUND(VALUE(SUBSTITUTE(実質収支比率等に係る経年分析!H$49,"▲","-")),2),NA())</f>
        <v>-4.72</v>
      </c>
      <c r="E21" s="178">
        <f>IF(ISNUMBER(VALUE(SUBSTITUTE(実質収支比率等に係る経年分析!I$49,"▲","-"))),ROUND(VALUE(SUBSTITUTE(実質収支比率等に係る経年分析!I$49,"▲","-")),2),NA())</f>
        <v>-8.7899999999999991</v>
      </c>
      <c r="F21" s="178">
        <f>IF(ISNUMBER(VALUE(SUBSTITUTE(実質収支比率等に係る経年分析!J$49,"▲","-"))),ROUND(VALUE(SUBSTITUTE(実質収支比率等に係る経年分析!J$49,"▲","-")),2),NA())</f>
        <v>2.16</v>
      </c>
    </row>
    <row r="24" spans="1:11" x14ac:dyDescent="0.15">
      <c r="A24" s="148" t="s">
        <v>57</v>
      </c>
    </row>
    <row r="25" spans="1:11" x14ac:dyDescent="0.15">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公園墓地事業特別会計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0.05</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0.01</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0.06</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0.05</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0.06</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0.09</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0.11</v>
      </c>
    </row>
    <row r="32" spans="1:11" x14ac:dyDescent="0.15">
      <c r="A32" s="179" t="str">
        <f>IF(連結実質赤字比率に係る赤字・黒字の構成分析!C$38="",NA(),連結実質赤字比率に係る赤字・黒字の構成分析!C$38)</f>
        <v>下水道事業特別会計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0.34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0.24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0.25</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0.24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0.36</v>
      </c>
    </row>
    <row r="33" spans="1:16" x14ac:dyDescent="0.15">
      <c r="A33" s="179" t="str">
        <f>IF(連結実質赤字比率に係る赤字・黒字の構成分析!C$37="",NA(),連結実質赤字比率に係る赤字・黒字の構成分析!C$37)</f>
        <v>国民健康保険事業特別会計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2.2400000000000002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3.17</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2.54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3.33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0.86</v>
      </c>
    </row>
    <row r="34" spans="1:16" x14ac:dyDescent="0.15">
      <c r="A34" s="179" t="str">
        <f>IF(連結実質赤字比率に係る赤字・黒字の構成分析!C$36="",NA(),連結実質赤字比率に係る赤字・黒字の構成分析!C$36)</f>
        <v>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0.88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2.31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2.2999999999999998</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2.57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1.38</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13.19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14.19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14.1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7.64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11.11</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33.049999999999997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34.76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38.64</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40.39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40.159999999999997</v>
      </c>
    </row>
    <row r="39" spans="1:16" x14ac:dyDescent="0.15">
      <c r="A39" s="148" t="s">
        <v>60</v>
      </c>
    </row>
    <row r="40" spans="1:16" x14ac:dyDescent="0.15">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539</v>
      </c>
      <c r="E42" s="180"/>
      <c r="F42" s="180"/>
      <c r="G42" s="180">
        <f>'実質公債費比率（分子）の構造'!L$52</f>
        <v>537</v>
      </c>
      <c r="H42" s="180"/>
      <c r="I42" s="180"/>
      <c r="J42" s="180">
        <f>'実質公債費比率（分子）の構造'!M$52</f>
        <v>528</v>
      </c>
      <c r="K42" s="180"/>
      <c r="L42" s="180"/>
      <c r="M42" s="180">
        <f>'実質公債費比率（分子）の構造'!N$52</f>
        <v>558</v>
      </c>
      <c r="N42" s="180"/>
      <c r="O42" s="180"/>
      <c r="P42" s="180">
        <f>'実質公債費比率（分子）の構造'!O$52</f>
        <v>565</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3</v>
      </c>
      <c r="C44" s="180"/>
      <c r="D44" s="180"/>
      <c r="E44" s="180">
        <f>'実質公債費比率（分子）の構造'!L$50</f>
        <v>1</v>
      </c>
      <c r="F44" s="180"/>
      <c r="G44" s="180"/>
      <c r="H44" s="180">
        <f>'実質公債費比率（分子）の構造'!M$50</f>
        <v>1</v>
      </c>
      <c r="I44" s="180"/>
      <c r="J44" s="180"/>
      <c r="K44" s="180">
        <f>'実質公債費比率（分子）の構造'!N$50</f>
        <v>1</v>
      </c>
      <c r="L44" s="180"/>
      <c r="M44" s="180"/>
      <c r="N44" s="180">
        <f>'実質公債費比率（分子）の構造'!O$50</f>
        <v>1</v>
      </c>
      <c r="O44" s="180"/>
      <c r="P44" s="180"/>
    </row>
    <row r="45" spans="1:16" x14ac:dyDescent="0.15">
      <c r="A45" s="180" t="s">
        <v>66</v>
      </c>
      <c r="B45" s="180">
        <f>'実質公債費比率（分子）の構造'!K$49</f>
        <v>17</v>
      </c>
      <c r="C45" s="180"/>
      <c r="D45" s="180"/>
      <c r="E45" s="180">
        <f>'実質公債費比率（分子）の構造'!L$49</f>
        <v>18</v>
      </c>
      <c r="F45" s="180"/>
      <c r="G45" s="180"/>
      <c r="H45" s="180">
        <f>'実質公債費比率（分子）の構造'!M$49</f>
        <v>18</v>
      </c>
      <c r="I45" s="180"/>
      <c r="J45" s="180"/>
      <c r="K45" s="180">
        <f>'実質公債費比率（分子）の構造'!N$49</f>
        <v>9</v>
      </c>
      <c r="L45" s="180"/>
      <c r="M45" s="180"/>
      <c r="N45" s="180">
        <f>'実質公債費比率（分子）の構造'!O$49</f>
        <v>6</v>
      </c>
      <c r="O45" s="180"/>
      <c r="P45" s="180"/>
    </row>
    <row r="46" spans="1:16" x14ac:dyDescent="0.15">
      <c r="A46" s="180" t="s">
        <v>67</v>
      </c>
      <c r="B46" s="180">
        <f>'実質公債費比率（分子）の構造'!K$48</f>
        <v>232</v>
      </c>
      <c r="C46" s="180"/>
      <c r="D46" s="180"/>
      <c r="E46" s="180">
        <f>'実質公債費比率（分子）の構造'!L$48</f>
        <v>300</v>
      </c>
      <c r="F46" s="180"/>
      <c r="G46" s="180"/>
      <c r="H46" s="180">
        <f>'実質公債費比率（分子）の構造'!M$48</f>
        <v>233</v>
      </c>
      <c r="I46" s="180"/>
      <c r="J46" s="180"/>
      <c r="K46" s="180">
        <f>'実質公債費比率（分子）の構造'!N$48</f>
        <v>244</v>
      </c>
      <c r="L46" s="180"/>
      <c r="M46" s="180"/>
      <c r="N46" s="180">
        <f>'実質公債費比率（分子）の構造'!O$48</f>
        <v>225</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366</v>
      </c>
      <c r="C49" s="180"/>
      <c r="D49" s="180"/>
      <c r="E49" s="180">
        <f>'実質公債費比率（分子）の構造'!L$45</f>
        <v>343</v>
      </c>
      <c r="F49" s="180"/>
      <c r="G49" s="180"/>
      <c r="H49" s="180">
        <f>'実質公債費比率（分子）の構造'!M$45</f>
        <v>312</v>
      </c>
      <c r="I49" s="180"/>
      <c r="J49" s="180"/>
      <c r="K49" s="180">
        <f>'実質公債費比率（分子）の構造'!N$45</f>
        <v>326</v>
      </c>
      <c r="L49" s="180"/>
      <c r="M49" s="180"/>
      <c r="N49" s="180">
        <f>'実質公債費比率（分子）の構造'!O$45</f>
        <v>356</v>
      </c>
      <c r="O49" s="180"/>
      <c r="P49" s="180"/>
    </row>
    <row r="50" spans="1:16" x14ac:dyDescent="0.15">
      <c r="A50" s="180" t="s">
        <v>71</v>
      </c>
      <c r="B50" s="180" t="e">
        <f>NA()</f>
        <v>#N/A</v>
      </c>
      <c r="C50" s="180">
        <f>IF(ISNUMBER('実質公債費比率（分子）の構造'!K$53),'実質公債費比率（分子）の構造'!K$53,NA())</f>
        <v>79</v>
      </c>
      <c r="D50" s="180" t="e">
        <f>NA()</f>
        <v>#N/A</v>
      </c>
      <c r="E50" s="180" t="e">
        <f>NA()</f>
        <v>#N/A</v>
      </c>
      <c r="F50" s="180">
        <f>IF(ISNUMBER('実質公債費比率（分子）の構造'!L$53),'実質公債費比率（分子）の構造'!L$53,NA())</f>
        <v>125</v>
      </c>
      <c r="G50" s="180" t="e">
        <f>NA()</f>
        <v>#N/A</v>
      </c>
      <c r="H50" s="180" t="e">
        <f>NA()</f>
        <v>#N/A</v>
      </c>
      <c r="I50" s="180">
        <f>IF(ISNUMBER('実質公債費比率（分子）の構造'!M$53),'実質公債費比率（分子）の構造'!M$53,NA())</f>
        <v>36</v>
      </c>
      <c r="J50" s="180" t="e">
        <f>NA()</f>
        <v>#N/A</v>
      </c>
      <c r="K50" s="180" t="e">
        <f>NA()</f>
        <v>#N/A</v>
      </c>
      <c r="L50" s="180">
        <f>IF(ISNUMBER('実質公債費比率（分子）の構造'!N$53),'実質公債費比率（分子）の構造'!N$53,NA())</f>
        <v>22</v>
      </c>
      <c r="M50" s="180" t="e">
        <f>NA()</f>
        <v>#N/A</v>
      </c>
      <c r="N50" s="180" t="e">
        <f>NA()</f>
        <v>#N/A</v>
      </c>
      <c r="O50" s="180">
        <f>IF(ISNUMBER('実質公債費比率（分子）の構造'!O$53),'実質公債費比率（分子）の構造'!O$53,NA())</f>
        <v>23</v>
      </c>
      <c r="P50" s="180" t="e">
        <f>NA()</f>
        <v>#N/A</v>
      </c>
    </row>
    <row r="53" spans="1:16" x14ac:dyDescent="0.15">
      <c r="A53" s="148" t="s">
        <v>72</v>
      </c>
    </row>
    <row r="54" spans="1:16" x14ac:dyDescent="0.15">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6282</v>
      </c>
      <c r="E56" s="179"/>
      <c r="F56" s="179"/>
      <c r="G56" s="179">
        <f>'将来負担比率（分子）の構造'!J$52</f>
        <v>6232</v>
      </c>
      <c r="H56" s="179"/>
      <c r="I56" s="179"/>
      <c r="J56" s="179">
        <f>'将来負担比率（分子）の構造'!K$52</f>
        <v>6249</v>
      </c>
      <c r="K56" s="179"/>
      <c r="L56" s="179"/>
      <c r="M56" s="179">
        <f>'将来負担比率（分子）の構造'!L$52</f>
        <v>6147</v>
      </c>
      <c r="N56" s="179"/>
      <c r="O56" s="179"/>
      <c r="P56" s="179">
        <f>'将来負担比率（分子）の構造'!M$52</f>
        <v>6187</v>
      </c>
    </row>
    <row r="57" spans="1:16" x14ac:dyDescent="0.15">
      <c r="A57" s="179" t="s">
        <v>42</v>
      </c>
      <c r="B57" s="179"/>
      <c r="C57" s="179"/>
      <c r="D57" s="179">
        <f>'将来負担比率（分子）の構造'!I$51</f>
        <v>1193</v>
      </c>
      <c r="E57" s="179"/>
      <c r="F57" s="179"/>
      <c r="G57" s="179">
        <f>'将来負担比率（分子）の構造'!J$51</f>
        <v>1099</v>
      </c>
      <c r="H57" s="179"/>
      <c r="I57" s="179"/>
      <c r="J57" s="179">
        <f>'将来負担比率（分子）の構造'!K$51</f>
        <v>1096</v>
      </c>
      <c r="K57" s="179"/>
      <c r="L57" s="179"/>
      <c r="M57" s="179">
        <f>'将来負担比率（分子）の構造'!L$51</f>
        <v>1040</v>
      </c>
      <c r="N57" s="179"/>
      <c r="O57" s="179"/>
      <c r="P57" s="179">
        <f>'将来負担比率（分子）の構造'!M$51</f>
        <v>1256</v>
      </c>
    </row>
    <row r="58" spans="1:16" x14ac:dyDescent="0.15">
      <c r="A58" s="179" t="s">
        <v>41</v>
      </c>
      <c r="B58" s="179"/>
      <c r="C58" s="179"/>
      <c r="D58" s="179">
        <f>'将来負担比率（分子）の構造'!I$50</f>
        <v>2702</v>
      </c>
      <c r="E58" s="179"/>
      <c r="F58" s="179"/>
      <c r="G58" s="179">
        <f>'将来負担比率（分子）の構造'!J$50</f>
        <v>3123</v>
      </c>
      <c r="H58" s="179"/>
      <c r="I58" s="179"/>
      <c r="J58" s="179">
        <f>'将来負担比率（分子）の構造'!K$50</f>
        <v>3271</v>
      </c>
      <c r="K58" s="179"/>
      <c r="L58" s="179"/>
      <c r="M58" s="179">
        <f>'将来負担比率（分子）の構造'!L$50</f>
        <v>3600</v>
      </c>
      <c r="N58" s="179"/>
      <c r="O58" s="179"/>
      <c r="P58" s="179">
        <f>'将来負担比率（分子）の構造'!M$50</f>
        <v>4080</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3</v>
      </c>
      <c r="C61" s="179"/>
      <c r="D61" s="179"/>
      <c r="E61" s="179">
        <f>'将来負担比率（分子）の構造'!J$46</f>
        <v>4</v>
      </c>
      <c r="F61" s="179"/>
      <c r="G61" s="179"/>
      <c r="H61" s="179">
        <f>'将来負担比率（分子）の構造'!K$46</f>
        <v>5</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783</v>
      </c>
      <c r="C62" s="179"/>
      <c r="D62" s="179"/>
      <c r="E62" s="179">
        <f>'将来負担比率（分子）の構造'!J$45</f>
        <v>655</v>
      </c>
      <c r="F62" s="179"/>
      <c r="G62" s="179"/>
      <c r="H62" s="179">
        <f>'将来負担比率（分子）の構造'!K$45</f>
        <v>660</v>
      </c>
      <c r="I62" s="179"/>
      <c r="J62" s="179"/>
      <c r="K62" s="179">
        <f>'将来負担比率（分子）の構造'!L$45</f>
        <v>1307</v>
      </c>
      <c r="L62" s="179"/>
      <c r="M62" s="179"/>
      <c r="N62" s="179">
        <f>'将来負担比率（分子）の構造'!M$45</f>
        <v>583</v>
      </c>
      <c r="O62" s="179"/>
      <c r="P62" s="179"/>
    </row>
    <row r="63" spans="1:16" x14ac:dyDescent="0.15">
      <c r="A63" s="179" t="s">
        <v>34</v>
      </c>
      <c r="B63" s="179">
        <f>'将来負担比率（分子）の構造'!I$44</f>
        <v>59</v>
      </c>
      <c r="C63" s="179"/>
      <c r="D63" s="179"/>
      <c r="E63" s="179">
        <f>'将来負担比率（分子）の構造'!J$44</f>
        <v>48</v>
      </c>
      <c r="F63" s="179"/>
      <c r="G63" s="179"/>
      <c r="H63" s="179">
        <f>'将来負担比率（分子）の構造'!K$44</f>
        <v>32</v>
      </c>
      <c r="I63" s="179"/>
      <c r="J63" s="179"/>
      <c r="K63" s="179">
        <f>'将来負担比率（分子）の構造'!L$44</f>
        <v>46</v>
      </c>
      <c r="L63" s="179"/>
      <c r="M63" s="179"/>
      <c r="N63" s="179">
        <f>'将来負担比率（分子）の構造'!M$44</f>
        <v>49</v>
      </c>
      <c r="O63" s="179"/>
      <c r="P63" s="179"/>
    </row>
    <row r="64" spans="1:16" x14ac:dyDescent="0.15">
      <c r="A64" s="179" t="s">
        <v>33</v>
      </c>
      <c r="B64" s="179">
        <f>'将来負担比率（分子）の構造'!I$43</f>
        <v>3268</v>
      </c>
      <c r="C64" s="179"/>
      <c r="D64" s="179"/>
      <c r="E64" s="179">
        <f>'将来負担比率（分子）の構造'!J$43</f>
        <v>3300</v>
      </c>
      <c r="F64" s="179"/>
      <c r="G64" s="179"/>
      <c r="H64" s="179">
        <f>'将来負担比率（分子）の構造'!K$43</f>
        <v>3139</v>
      </c>
      <c r="I64" s="179"/>
      <c r="J64" s="179"/>
      <c r="K64" s="179">
        <f>'将来負担比率（分子）の構造'!L$43</f>
        <v>2967</v>
      </c>
      <c r="L64" s="179"/>
      <c r="M64" s="179"/>
      <c r="N64" s="179">
        <f>'将来負担比率（分子）の構造'!M$43</f>
        <v>2758</v>
      </c>
      <c r="O64" s="179"/>
      <c r="P64" s="179"/>
    </row>
    <row r="65" spans="1:16" x14ac:dyDescent="0.15">
      <c r="A65" s="179" t="s">
        <v>32</v>
      </c>
      <c r="B65" s="179">
        <f>'将来負担比率（分子）の構造'!I$42</f>
        <v>12</v>
      </c>
      <c r="C65" s="179"/>
      <c r="D65" s="179"/>
      <c r="E65" s="179">
        <f>'将来負担比率（分子）の構造'!J$42</f>
        <v>10</v>
      </c>
      <c r="F65" s="179"/>
      <c r="G65" s="179"/>
      <c r="H65" s="179">
        <f>'将来負担比率（分子）の構造'!K$42</f>
        <v>5</v>
      </c>
      <c r="I65" s="179"/>
      <c r="J65" s="179"/>
      <c r="K65" s="179">
        <f>'将来負担比率（分子）の構造'!L$42</f>
        <v>4</v>
      </c>
      <c r="L65" s="179"/>
      <c r="M65" s="179"/>
      <c r="N65" s="179">
        <f>'将来負担比率（分子）の構造'!M$42</f>
        <v>2</v>
      </c>
      <c r="O65" s="179"/>
      <c r="P65" s="179"/>
    </row>
    <row r="66" spans="1:16" x14ac:dyDescent="0.15">
      <c r="A66" s="179" t="s">
        <v>31</v>
      </c>
      <c r="B66" s="179">
        <f>'将来負担比率（分子）の構造'!I$41</f>
        <v>4559</v>
      </c>
      <c r="C66" s="179"/>
      <c r="D66" s="179"/>
      <c r="E66" s="179">
        <f>'将来負担比率（分子）の構造'!J$41</f>
        <v>4829</v>
      </c>
      <c r="F66" s="179"/>
      <c r="G66" s="179"/>
      <c r="H66" s="179">
        <f>'将来負担比率（分子）の構造'!K$41</f>
        <v>4950</v>
      </c>
      <c r="I66" s="179"/>
      <c r="J66" s="179"/>
      <c r="K66" s="179">
        <f>'将来負担比率（分子）の構造'!L$41</f>
        <v>4866</v>
      </c>
      <c r="L66" s="179"/>
      <c r="M66" s="179"/>
      <c r="N66" s="179">
        <f>'将来負担比率（分子）の構造'!M$41</f>
        <v>4974</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H28</v>
      </c>
      <c r="C71" s="182" t="str">
        <f>基金残高に係る経年分析!G54</f>
        <v>H29</v>
      </c>
      <c r="D71" s="182" t="str">
        <f>基金残高に係る経年分析!H54</f>
        <v>H30</v>
      </c>
    </row>
    <row r="72" spans="1:16" x14ac:dyDescent="0.15">
      <c r="A72" s="182" t="s">
        <v>77</v>
      </c>
      <c r="B72" s="183">
        <f>基金残高に係る経年分析!F55</f>
        <v>1475</v>
      </c>
      <c r="C72" s="183">
        <f>基金残高に係る経年分析!G55</f>
        <v>1381</v>
      </c>
      <c r="D72" s="183">
        <f>基金残高に係る経年分析!H55</f>
        <v>1327</v>
      </c>
    </row>
    <row r="73" spans="1:16" x14ac:dyDescent="0.15">
      <c r="A73" s="182" t="s">
        <v>78</v>
      </c>
      <c r="B73" s="183">
        <f>基金残高に係る経年分析!F56</f>
        <v>25</v>
      </c>
      <c r="C73" s="183">
        <f>基金残高に係る経年分析!G56</f>
        <v>25</v>
      </c>
      <c r="D73" s="183">
        <f>基金残高に係る経年分析!H56</f>
        <v>25</v>
      </c>
    </row>
    <row r="74" spans="1:16" x14ac:dyDescent="0.15">
      <c r="A74" s="182" t="s">
        <v>79</v>
      </c>
      <c r="B74" s="183">
        <f>基金残高に係る経年分析!F57</f>
        <v>10495</v>
      </c>
      <c r="C74" s="183">
        <f>基金残高に係る経年分析!G57</f>
        <v>9359</v>
      </c>
      <c r="D74" s="183">
        <f>基金残高に係る経年分析!H57</f>
        <v>6036</v>
      </c>
    </row>
  </sheetData>
  <sheetProtection algorithmName="SHA-512" hashValue="A8Xsvr/4RqoeXa5Ch/NdXdK71pVAV9uNV/IVJ7WP1902FqZCDXqaH0Fh8g1Qsj0vUYBdlRz7sK3E2ChMlkCykQ==" saltValue="TBXkQKVsqI7TZjeCKRD+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5" t="s">
        <v>218</v>
      </c>
      <c r="DI1" s="656"/>
      <c r="DJ1" s="656"/>
      <c r="DK1" s="656"/>
      <c r="DL1" s="656"/>
      <c r="DM1" s="656"/>
      <c r="DN1" s="657"/>
      <c r="DO1" s="224"/>
      <c r="DP1" s="655" t="s">
        <v>219</v>
      </c>
      <c r="DQ1" s="656"/>
      <c r="DR1" s="656"/>
      <c r="DS1" s="656"/>
      <c r="DT1" s="656"/>
      <c r="DU1" s="656"/>
      <c r="DV1" s="656"/>
      <c r="DW1" s="656"/>
      <c r="DX1" s="656"/>
      <c r="DY1" s="656"/>
      <c r="DZ1" s="656"/>
      <c r="EA1" s="656"/>
      <c r="EB1" s="656"/>
      <c r="EC1" s="657"/>
      <c r="ED1" s="222"/>
      <c r="EE1" s="222"/>
      <c r="EF1" s="222"/>
      <c r="EG1" s="222"/>
      <c r="EH1" s="222"/>
      <c r="EI1" s="222"/>
      <c r="EJ1" s="222"/>
      <c r="EK1" s="222"/>
      <c r="EL1" s="222"/>
      <c r="EM1" s="222"/>
    </row>
    <row r="2" spans="2:143" ht="22.5" customHeight="1" x14ac:dyDescent="0.15">
      <c r="B2" s="225" t="s">
        <v>220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8" customFormat="1" ht="11.25" customHeight="1" x14ac:dyDescent="0.15">
      <c r="B5" s="665" t="s">
        <v>231</v>
      </c>
      <c r="C5" s="666"/>
      <c r="D5" s="666"/>
      <c r="E5" s="666"/>
      <c r="F5" s="666"/>
      <c r="G5" s="666"/>
      <c r="H5" s="666"/>
      <c r="I5" s="666"/>
      <c r="J5" s="666"/>
      <c r="K5" s="666"/>
      <c r="L5" s="666"/>
      <c r="M5" s="666"/>
      <c r="N5" s="666"/>
      <c r="O5" s="666"/>
      <c r="P5" s="666"/>
      <c r="Q5" s="667"/>
      <c r="R5" s="668">
        <v>2143679</v>
      </c>
      <c r="S5" s="669"/>
      <c r="T5" s="669"/>
      <c r="U5" s="669"/>
      <c r="V5" s="669"/>
      <c r="W5" s="669"/>
      <c r="X5" s="669"/>
      <c r="Y5" s="670"/>
      <c r="Z5" s="671">
        <v>18.5</v>
      </c>
      <c r="AA5" s="671"/>
      <c r="AB5" s="671"/>
      <c r="AC5" s="671"/>
      <c r="AD5" s="672">
        <v>2065549</v>
      </c>
      <c r="AE5" s="672"/>
      <c r="AF5" s="672"/>
      <c r="AG5" s="672"/>
      <c r="AH5" s="672"/>
      <c r="AI5" s="672"/>
      <c r="AJ5" s="672"/>
      <c r="AK5" s="672"/>
      <c r="AL5" s="673">
        <v>53.4</v>
      </c>
      <c r="AM5" s="674"/>
      <c r="AN5" s="674"/>
      <c r="AO5" s="675"/>
      <c r="AP5" s="665" t="s">
        <v>232</v>
      </c>
      <c r="AQ5" s="666"/>
      <c r="AR5" s="666"/>
      <c r="AS5" s="666"/>
      <c r="AT5" s="666"/>
      <c r="AU5" s="666"/>
      <c r="AV5" s="666"/>
      <c r="AW5" s="666"/>
      <c r="AX5" s="666"/>
      <c r="AY5" s="666"/>
      <c r="AZ5" s="666"/>
      <c r="BA5" s="666"/>
      <c r="BB5" s="666"/>
      <c r="BC5" s="666"/>
      <c r="BD5" s="666"/>
      <c r="BE5" s="666"/>
      <c r="BF5" s="667"/>
      <c r="BG5" s="679">
        <v>2065549</v>
      </c>
      <c r="BH5" s="680"/>
      <c r="BI5" s="680"/>
      <c r="BJ5" s="680"/>
      <c r="BK5" s="680"/>
      <c r="BL5" s="680"/>
      <c r="BM5" s="680"/>
      <c r="BN5" s="681"/>
      <c r="BO5" s="682">
        <v>96.4</v>
      </c>
      <c r="BP5" s="682"/>
      <c r="BQ5" s="682"/>
      <c r="BR5" s="682"/>
      <c r="BS5" s="683" t="s">
        <v>129</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233</v>
      </c>
      <c r="CS5" s="662"/>
      <c r="CT5" s="662"/>
      <c r="CU5" s="662"/>
      <c r="CV5" s="662"/>
      <c r="CW5" s="662"/>
      <c r="CX5" s="662"/>
      <c r="CY5" s="663"/>
      <c r="CZ5" s="661" t="s">
        <v>225</v>
      </c>
      <c r="DA5" s="662"/>
      <c r="DB5" s="662"/>
      <c r="DC5" s="663"/>
      <c r="DD5" s="661" t="s">
        <v>234</v>
      </c>
      <c r="DE5" s="662"/>
      <c r="DF5" s="662"/>
      <c r="DG5" s="662"/>
      <c r="DH5" s="662"/>
      <c r="DI5" s="662"/>
      <c r="DJ5" s="662"/>
      <c r="DK5" s="662"/>
      <c r="DL5" s="662"/>
      <c r="DM5" s="662"/>
      <c r="DN5" s="662"/>
      <c r="DO5" s="662"/>
      <c r="DP5" s="663"/>
      <c r="DQ5" s="661" t="s">
        <v>235</v>
      </c>
      <c r="DR5" s="662"/>
      <c r="DS5" s="662"/>
      <c r="DT5" s="662"/>
      <c r="DU5" s="662"/>
      <c r="DV5" s="662"/>
      <c r="DW5" s="662"/>
      <c r="DX5" s="662"/>
      <c r="DY5" s="662"/>
      <c r="DZ5" s="662"/>
      <c r="EA5" s="662"/>
      <c r="EB5" s="662"/>
      <c r="EC5" s="663"/>
    </row>
    <row r="6" spans="2:143" ht="11.25" customHeight="1" x14ac:dyDescent="0.15">
      <c r="B6" s="676" t="s">
        <v>236</v>
      </c>
      <c r="C6" s="677"/>
      <c r="D6" s="677"/>
      <c r="E6" s="677"/>
      <c r="F6" s="677"/>
      <c r="G6" s="677"/>
      <c r="H6" s="677"/>
      <c r="I6" s="677"/>
      <c r="J6" s="677"/>
      <c r="K6" s="677"/>
      <c r="L6" s="677"/>
      <c r="M6" s="677"/>
      <c r="N6" s="677"/>
      <c r="O6" s="677"/>
      <c r="P6" s="677"/>
      <c r="Q6" s="678"/>
      <c r="R6" s="679">
        <v>50176</v>
      </c>
      <c r="S6" s="680"/>
      <c r="T6" s="680"/>
      <c r="U6" s="680"/>
      <c r="V6" s="680"/>
      <c r="W6" s="680"/>
      <c r="X6" s="680"/>
      <c r="Y6" s="681"/>
      <c r="Z6" s="682">
        <v>0.4</v>
      </c>
      <c r="AA6" s="682"/>
      <c r="AB6" s="682"/>
      <c r="AC6" s="682"/>
      <c r="AD6" s="683">
        <v>50176</v>
      </c>
      <c r="AE6" s="683"/>
      <c r="AF6" s="683"/>
      <c r="AG6" s="683"/>
      <c r="AH6" s="683"/>
      <c r="AI6" s="683"/>
      <c r="AJ6" s="683"/>
      <c r="AK6" s="683"/>
      <c r="AL6" s="684">
        <v>1.3</v>
      </c>
      <c r="AM6" s="685"/>
      <c r="AN6" s="685"/>
      <c r="AO6" s="686"/>
      <c r="AP6" s="676" t="s">
        <v>237</v>
      </c>
      <c r="AQ6" s="677"/>
      <c r="AR6" s="677"/>
      <c r="AS6" s="677"/>
      <c r="AT6" s="677"/>
      <c r="AU6" s="677"/>
      <c r="AV6" s="677"/>
      <c r="AW6" s="677"/>
      <c r="AX6" s="677"/>
      <c r="AY6" s="677"/>
      <c r="AZ6" s="677"/>
      <c r="BA6" s="677"/>
      <c r="BB6" s="677"/>
      <c r="BC6" s="677"/>
      <c r="BD6" s="677"/>
      <c r="BE6" s="677"/>
      <c r="BF6" s="678"/>
      <c r="BG6" s="679">
        <v>2065549</v>
      </c>
      <c r="BH6" s="680"/>
      <c r="BI6" s="680"/>
      <c r="BJ6" s="680"/>
      <c r="BK6" s="680"/>
      <c r="BL6" s="680"/>
      <c r="BM6" s="680"/>
      <c r="BN6" s="681"/>
      <c r="BO6" s="682">
        <v>96.4</v>
      </c>
      <c r="BP6" s="682"/>
      <c r="BQ6" s="682"/>
      <c r="BR6" s="682"/>
      <c r="BS6" s="683" t="s">
        <v>137</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99342</v>
      </c>
      <c r="CS6" s="680"/>
      <c r="CT6" s="680"/>
      <c r="CU6" s="680"/>
      <c r="CV6" s="680"/>
      <c r="CW6" s="680"/>
      <c r="CX6" s="680"/>
      <c r="CY6" s="681"/>
      <c r="CZ6" s="673">
        <v>0.9</v>
      </c>
      <c r="DA6" s="674"/>
      <c r="DB6" s="674"/>
      <c r="DC6" s="693"/>
      <c r="DD6" s="688" t="s">
        <v>137</v>
      </c>
      <c r="DE6" s="680"/>
      <c r="DF6" s="680"/>
      <c r="DG6" s="680"/>
      <c r="DH6" s="680"/>
      <c r="DI6" s="680"/>
      <c r="DJ6" s="680"/>
      <c r="DK6" s="680"/>
      <c r="DL6" s="680"/>
      <c r="DM6" s="680"/>
      <c r="DN6" s="680"/>
      <c r="DO6" s="680"/>
      <c r="DP6" s="681"/>
      <c r="DQ6" s="688">
        <v>99342</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2400</v>
      </c>
      <c r="S7" s="680"/>
      <c r="T7" s="680"/>
      <c r="U7" s="680"/>
      <c r="V7" s="680"/>
      <c r="W7" s="680"/>
      <c r="X7" s="680"/>
      <c r="Y7" s="681"/>
      <c r="Z7" s="682">
        <v>0</v>
      </c>
      <c r="AA7" s="682"/>
      <c r="AB7" s="682"/>
      <c r="AC7" s="682"/>
      <c r="AD7" s="683">
        <v>2400</v>
      </c>
      <c r="AE7" s="683"/>
      <c r="AF7" s="683"/>
      <c r="AG7" s="683"/>
      <c r="AH7" s="683"/>
      <c r="AI7" s="683"/>
      <c r="AJ7" s="683"/>
      <c r="AK7" s="683"/>
      <c r="AL7" s="684">
        <v>0.1</v>
      </c>
      <c r="AM7" s="685"/>
      <c r="AN7" s="685"/>
      <c r="AO7" s="686"/>
      <c r="AP7" s="676" t="s">
        <v>240</v>
      </c>
      <c r="AQ7" s="677"/>
      <c r="AR7" s="677"/>
      <c r="AS7" s="677"/>
      <c r="AT7" s="677"/>
      <c r="AU7" s="677"/>
      <c r="AV7" s="677"/>
      <c r="AW7" s="677"/>
      <c r="AX7" s="677"/>
      <c r="AY7" s="677"/>
      <c r="AZ7" s="677"/>
      <c r="BA7" s="677"/>
      <c r="BB7" s="677"/>
      <c r="BC7" s="677"/>
      <c r="BD7" s="677"/>
      <c r="BE7" s="677"/>
      <c r="BF7" s="678"/>
      <c r="BG7" s="679">
        <v>907621</v>
      </c>
      <c r="BH7" s="680"/>
      <c r="BI7" s="680"/>
      <c r="BJ7" s="680"/>
      <c r="BK7" s="680"/>
      <c r="BL7" s="680"/>
      <c r="BM7" s="680"/>
      <c r="BN7" s="681"/>
      <c r="BO7" s="682">
        <v>42.3</v>
      </c>
      <c r="BP7" s="682"/>
      <c r="BQ7" s="682"/>
      <c r="BR7" s="682"/>
      <c r="BS7" s="683" t="s">
        <v>137</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1414814</v>
      </c>
      <c r="CS7" s="680"/>
      <c r="CT7" s="680"/>
      <c r="CU7" s="680"/>
      <c r="CV7" s="680"/>
      <c r="CW7" s="680"/>
      <c r="CX7" s="680"/>
      <c r="CY7" s="681"/>
      <c r="CZ7" s="682">
        <v>12.9</v>
      </c>
      <c r="DA7" s="682"/>
      <c r="DB7" s="682"/>
      <c r="DC7" s="682"/>
      <c r="DD7" s="688">
        <v>126052</v>
      </c>
      <c r="DE7" s="680"/>
      <c r="DF7" s="680"/>
      <c r="DG7" s="680"/>
      <c r="DH7" s="680"/>
      <c r="DI7" s="680"/>
      <c r="DJ7" s="680"/>
      <c r="DK7" s="680"/>
      <c r="DL7" s="680"/>
      <c r="DM7" s="680"/>
      <c r="DN7" s="680"/>
      <c r="DO7" s="680"/>
      <c r="DP7" s="681"/>
      <c r="DQ7" s="688">
        <v>1226592</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5008</v>
      </c>
      <c r="S8" s="680"/>
      <c r="T8" s="680"/>
      <c r="U8" s="680"/>
      <c r="V8" s="680"/>
      <c r="W8" s="680"/>
      <c r="X8" s="680"/>
      <c r="Y8" s="681"/>
      <c r="Z8" s="682">
        <v>0</v>
      </c>
      <c r="AA8" s="682"/>
      <c r="AB8" s="682"/>
      <c r="AC8" s="682"/>
      <c r="AD8" s="683">
        <v>5008</v>
      </c>
      <c r="AE8" s="683"/>
      <c r="AF8" s="683"/>
      <c r="AG8" s="683"/>
      <c r="AH8" s="683"/>
      <c r="AI8" s="683"/>
      <c r="AJ8" s="683"/>
      <c r="AK8" s="683"/>
      <c r="AL8" s="684">
        <v>0.1</v>
      </c>
      <c r="AM8" s="685"/>
      <c r="AN8" s="685"/>
      <c r="AO8" s="686"/>
      <c r="AP8" s="676" t="s">
        <v>243</v>
      </c>
      <c r="AQ8" s="677"/>
      <c r="AR8" s="677"/>
      <c r="AS8" s="677"/>
      <c r="AT8" s="677"/>
      <c r="AU8" s="677"/>
      <c r="AV8" s="677"/>
      <c r="AW8" s="677"/>
      <c r="AX8" s="677"/>
      <c r="AY8" s="677"/>
      <c r="AZ8" s="677"/>
      <c r="BA8" s="677"/>
      <c r="BB8" s="677"/>
      <c r="BC8" s="677"/>
      <c r="BD8" s="677"/>
      <c r="BE8" s="677"/>
      <c r="BF8" s="678"/>
      <c r="BG8" s="679">
        <v>32709</v>
      </c>
      <c r="BH8" s="680"/>
      <c r="BI8" s="680"/>
      <c r="BJ8" s="680"/>
      <c r="BK8" s="680"/>
      <c r="BL8" s="680"/>
      <c r="BM8" s="680"/>
      <c r="BN8" s="681"/>
      <c r="BO8" s="682">
        <v>1.5</v>
      </c>
      <c r="BP8" s="682"/>
      <c r="BQ8" s="682"/>
      <c r="BR8" s="682"/>
      <c r="BS8" s="688" t="s">
        <v>244</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1873539</v>
      </c>
      <c r="CS8" s="680"/>
      <c r="CT8" s="680"/>
      <c r="CU8" s="680"/>
      <c r="CV8" s="680"/>
      <c r="CW8" s="680"/>
      <c r="CX8" s="680"/>
      <c r="CY8" s="681"/>
      <c r="CZ8" s="682">
        <v>17.100000000000001</v>
      </c>
      <c r="DA8" s="682"/>
      <c r="DB8" s="682"/>
      <c r="DC8" s="682"/>
      <c r="DD8" s="688">
        <v>2288</v>
      </c>
      <c r="DE8" s="680"/>
      <c r="DF8" s="680"/>
      <c r="DG8" s="680"/>
      <c r="DH8" s="680"/>
      <c r="DI8" s="680"/>
      <c r="DJ8" s="680"/>
      <c r="DK8" s="680"/>
      <c r="DL8" s="680"/>
      <c r="DM8" s="680"/>
      <c r="DN8" s="680"/>
      <c r="DO8" s="680"/>
      <c r="DP8" s="681"/>
      <c r="DQ8" s="688">
        <v>1119272</v>
      </c>
      <c r="DR8" s="680"/>
      <c r="DS8" s="680"/>
      <c r="DT8" s="680"/>
      <c r="DU8" s="680"/>
      <c r="DV8" s="680"/>
      <c r="DW8" s="680"/>
      <c r="DX8" s="680"/>
      <c r="DY8" s="680"/>
      <c r="DZ8" s="680"/>
      <c r="EA8" s="680"/>
      <c r="EB8" s="680"/>
      <c r="EC8" s="689"/>
    </row>
    <row r="9" spans="2:143" ht="11.25" customHeight="1" x14ac:dyDescent="0.15">
      <c r="B9" s="676" t="s">
        <v>246</v>
      </c>
      <c r="C9" s="677"/>
      <c r="D9" s="677"/>
      <c r="E9" s="677"/>
      <c r="F9" s="677"/>
      <c r="G9" s="677"/>
      <c r="H9" s="677"/>
      <c r="I9" s="677"/>
      <c r="J9" s="677"/>
      <c r="K9" s="677"/>
      <c r="L9" s="677"/>
      <c r="M9" s="677"/>
      <c r="N9" s="677"/>
      <c r="O9" s="677"/>
      <c r="P9" s="677"/>
      <c r="Q9" s="678"/>
      <c r="R9" s="679">
        <v>4273</v>
      </c>
      <c r="S9" s="680"/>
      <c r="T9" s="680"/>
      <c r="U9" s="680"/>
      <c r="V9" s="680"/>
      <c r="W9" s="680"/>
      <c r="X9" s="680"/>
      <c r="Y9" s="681"/>
      <c r="Z9" s="682">
        <v>0</v>
      </c>
      <c r="AA9" s="682"/>
      <c r="AB9" s="682"/>
      <c r="AC9" s="682"/>
      <c r="AD9" s="683">
        <v>4273</v>
      </c>
      <c r="AE9" s="683"/>
      <c r="AF9" s="683"/>
      <c r="AG9" s="683"/>
      <c r="AH9" s="683"/>
      <c r="AI9" s="683"/>
      <c r="AJ9" s="683"/>
      <c r="AK9" s="683"/>
      <c r="AL9" s="684">
        <v>0.1</v>
      </c>
      <c r="AM9" s="685"/>
      <c r="AN9" s="685"/>
      <c r="AO9" s="686"/>
      <c r="AP9" s="676" t="s">
        <v>247</v>
      </c>
      <c r="AQ9" s="677"/>
      <c r="AR9" s="677"/>
      <c r="AS9" s="677"/>
      <c r="AT9" s="677"/>
      <c r="AU9" s="677"/>
      <c r="AV9" s="677"/>
      <c r="AW9" s="677"/>
      <c r="AX9" s="677"/>
      <c r="AY9" s="677"/>
      <c r="AZ9" s="677"/>
      <c r="BA9" s="677"/>
      <c r="BB9" s="677"/>
      <c r="BC9" s="677"/>
      <c r="BD9" s="677"/>
      <c r="BE9" s="677"/>
      <c r="BF9" s="678"/>
      <c r="BG9" s="679">
        <v>821314</v>
      </c>
      <c r="BH9" s="680"/>
      <c r="BI9" s="680"/>
      <c r="BJ9" s="680"/>
      <c r="BK9" s="680"/>
      <c r="BL9" s="680"/>
      <c r="BM9" s="680"/>
      <c r="BN9" s="681"/>
      <c r="BO9" s="682">
        <v>38.299999999999997</v>
      </c>
      <c r="BP9" s="682"/>
      <c r="BQ9" s="682"/>
      <c r="BR9" s="682"/>
      <c r="BS9" s="688" t="s">
        <v>137</v>
      </c>
      <c r="BT9" s="680"/>
      <c r="BU9" s="680"/>
      <c r="BV9" s="680"/>
      <c r="BW9" s="680"/>
      <c r="BX9" s="680"/>
      <c r="BY9" s="680"/>
      <c r="BZ9" s="680"/>
      <c r="CA9" s="680"/>
      <c r="CB9" s="689"/>
      <c r="CD9" s="694" t="s">
        <v>248</v>
      </c>
      <c r="CE9" s="695"/>
      <c r="CF9" s="695"/>
      <c r="CG9" s="695"/>
      <c r="CH9" s="695"/>
      <c r="CI9" s="695"/>
      <c r="CJ9" s="695"/>
      <c r="CK9" s="695"/>
      <c r="CL9" s="695"/>
      <c r="CM9" s="695"/>
      <c r="CN9" s="695"/>
      <c r="CO9" s="695"/>
      <c r="CP9" s="695"/>
      <c r="CQ9" s="696"/>
      <c r="CR9" s="679">
        <v>529687</v>
      </c>
      <c r="CS9" s="680"/>
      <c r="CT9" s="680"/>
      <c r="CU9" s="680"/>
      <c r="CV9" s="680"/>
      <c r="CW9" s="680"/>
      <c r="CX9" s="680"/>
      <c r="CY9" s="681"/>
      <c r="CZ9" s="682">
        <v>4.8</v>
      </c>
      <c r="DA9" s="682"/>
      <c r="DB9" s="682"/>
      <c r="DC9" s="682"/>
      <c r="DD9" s="688">
        <v>15391</v>
      </c>
      <c r="DE9" s="680"/>
      <c r="DF9" s="680"/>
      <c r="DG9" s="680"/>
      <c r="DH9" s="680"/>
      <c r="DI9" s="680"/>
      <c r="DJ9" s="680"/>
      <c r="DK9" s="680"/>
      <c r="DL9" s="680"/>
      <c r="DM9" s="680"/>
      <c r="DN9" s="680"/>
      <c r="DO9" s="680"/>
      <c r="DP9" s="681"/>
      <c r="DQ9" s="688">
        <v>452096</v>
      </c>
      <c r="DR9" s="680"/>
      <c r="DS9" s="680"/>
      <c r="DT9" s="680"/>
      <c r="DU9" s="680"/>
      <c r="DV9" s="680"/>
      <c r="DW9" s="680"/>
      <c r="DX9" s="680"/>
      <c r="DY9" s="680"/>
      <c r="DZ9" s="680"/>
      <c r="EA9" s="680"/>
      <c r="EB9" s="680"/>
      <c r="EC9" s="689"/>
    </row>
    <row r="10" spans="2:143" ht="11.25" customHeight="1" x14ac:dyDescent="0.15">
      <c r="B10" s="676" t="s">
        <v>249</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244</v>
      </c>
      <c r="AA10" s="682"/>
      <c r="AB10" s="682"/>
      <c r="AC10" s="682"/>
      <c r="AD10" s="683" t="s">
        <v>244</v>
      </c>
      <c r="AE10" s="683"/>
      <c r="AF10" s="683"/>
      <c r="AG10" s="683"/>
      <c r="AH10" s="683"/>
      <c r="AI10" s="683"/>
      <c r="AJ10" s="683"/>
      <c r="AK10" s="683"/>
      <c r="AL10" s="684" t="s">
        <v>244</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29148</v>
      </c>
      <c r="BH10" s="680"/>
      <c r="BI10" s="680"/>
      <c r="BJ10" s="680"/>
      <c r="BK10" s="680"/>
      <c r="BL10" s="680"/>
      <c r="BM10" s="680"/>
      <c r="BN10" s="681"/>
      <c r="BO10" s="682">
        <v>1.4</v>
      </c>
      <c r="BP10" s="682"/>
      <c r="BQ10" s="682"/>
      <c r="BR10" s="682"/>
      <c r="BS10" s="688" t="s">
        <v>129</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33010</v>
      </c>
      <c r="CS10" s="680"/>
      <c r="CT10" s="680"/>
      <c r="CU10" s="680"/>
      <c r="CV10" s="680"/>
      <c r="CW10" s="680"/>
      <c r="CX10" s="680"/>
      <c r="CY10" s="681"/>
      <c r="CZ10" s="682">
        <v>0.3</v>
      </c>
      <c r="DA10" s="682"/>
      <c r="DB10" s="682"/>
      <c r="DC10" s="682"/>
      <c r="DD10" s="688" t="s">
        <v>137</v>
      </c>
      <c r="DE10" s="680"/>
      <c r="DF10" s="680"/>
      <c r="DG10" s="680"/>
      <c r="DH10" s="680"/>
      <c r="DI10" s="680"/>
      <c r="DJ10" s="680"/>
      <c r="DK10" s="680"/>
      <c r="DL10" s="680"/>
      <c r="DM10" s="680"/>
      <c r="DN10" s="680"/>
      <c r="DO10" s="680"/>
      <c r="DP10" s="681"/>
      <c r="DQ10" s="688">
        <v>10</v>
      </c>
      <c r="DR10" s="680"/>
      <c r="DS10" s="680"/>
      <c r="DT10" s="680"/>
      <c r="DU10" s="680"/>
      <c r="DV10" s="680"/>
      <c r="DW10" s="680"/>
      <c r="DX10" s="680"/>
      <c r="DY10" s="680"/>
      <c r="DZ10" s="680"/>
      <c r="EA10" s="680"/>
      <c r="EB10" s="680"/>
      <c r="EC10" s="689"/>
    </row>
    <row r="11" spans="2:143" ht="11.25" customHeight="1" x14ac:dyDescent="0.15">
      <c r="B11" s="676" t="s">
        <v>252</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244</v>
      </c>
      <c r="AA11" s="682"/>
      <c r="AB11" s="682"/>
      <c r="AC11" s="682"/>
      <c r="AD11" s="683" t="s">
        <v>129</v>
      </c>
      <c r="AE11" s="683"/>
      <c r="AF11" s="683"/>
      <c r="AG11" s="683"/>
      <c r="AH11" s="683"/>
      <c r="AI11" s="683"/>
      <c r="AJ11" s="683"/>
      <c r="AK11" s="683"/>
      <c r="AL11" s="684" t="s">
        <v>137</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24450</v>
      </c>
      <c r="BH11" s="680"/>
      <c r="BI11" s="680"/>
      <c r="BJ11" s="680"/>
      <c r="BK11" s="680"/>
      <c r="BL11" s="680"/>
      <c r="BM11" s="680"/>
      <c r="BN11" s="681"/>
      <c r="BO11" s="682">
        <v>1.1000000000000001</v>
      </c>
      <c r="BP11" s="682"/>
      <c r="BQ11" s="682"/>
      <c r="BR11" s="682"/>
      <c r="BS11" s="688" t="s">
        <v>129</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219772</v>
      </c>
      <c r="CS11" s="680"/>
      <c r="CT11" s="680"/>
      <c r="CU11" s="680"/>
      <c r="CV11" s="680"/>
      <c r="CW11" s="680"/>
      <c r="CX11" s="680"/>
      <c r="CY11" s="681"/>
      <c r="CZ11" s="682">
        <v>2</v>
      </c>
      <c r="DA11" s="682"/>
      <c r="DB11" s="682"/>
      <c r="DC11" s="682"/>
      <c r="DD11" s="688">
        <v>24018</v>
      </c>
      <c r="DE11" s="680"/>
      <c r="DF11" s="680"/>
      <c r="DG11" s="680"/>
      <c r="DH11" s="680"/>
      <c r="DI11" s="680"/>
      <c r="DJ11" s="680"/>
      <c r="DK11" s="680"/>
      <c r="DL11" s="680"/>
      <c r="DM11" s="680"/>
      <c r="DN11" s="680"/>
      <c r="DO11" s="680"/>
      <c r="DP11" s="681"/>
      <c r="DQ11" s="688">
        <v>140158</v>
      </c>
      <c r="DR11" s="680"/>
      <c r="DS11" s="680"/>
      <c r="DT11" s="680"/>
      <c r="DU11" s="680"/>
      <c r="DV11" s="680"/>
      <c r="DW11" s="680"/>
      <c r="DX11" s="680"/>
      <c r="DY11" s="680"/>
      <c r="DZ11" s="680"/>
      <c r="EA11" s="680"/>
      <c r="EB11" s="680"/>
      <c r="EC11" s="689"/>
    </row>
    <row r="12" spans="2:143" ht="11.25" customHeight="1" x14ac:dyDescent="0.15">
      <c r="B12" s="676" t="s">
        <v>255</v>
      </c>
      <c r="C12" s="677"/>
      <c r="D12" s="677"/>
      <c r="E12" s="677"/>
      <c r="F12" s="677"/>
      <c r="G12" s="677"/>
      <c r="H12" s="677"/>
      <c r="I12" s="677"/>
      <c r="J12" s="677"/>
      <c r="K12" s="677"/>
      <c r="L12" s="677"/>
      <c r="M12" s="677"/>
      <c r="N12" s="677"/>
      <c r="O12" s="677"/>
      <c r="P12" s="677"/>
      <c r="Q12" s="678"/>
      <c r="R12" s="679">
        <v>287367</v>
      </c>
      <c r="S12" s="680"/>
      <c r="T12" s="680"/>
      <c r="U12" s="680"/>
      <c r="V12" s="680"/>
      <c r="W12" s="680"/>
      <c r="X12" s="680"/>
      <c r="Y12" s="681"/>
      <c r="Z12" s="682">
        <v>2.5</v>
      </c>
      <c r="AA12" s="682"/>
      <c r="AB12" s="682"/>
      <c r="AC12" s="682"/>
      <c r="AD12" s="683">
        <v>287367</v>
      </c>
      <c r="AE12" s="683"/>
      <c r="AF12" s="683"/>
      <c r="AG12" s="683"/>
      <c r="AH12" s="683"/>
      <c r="AI12" s="683"/>
      <c r="AJ12" s="683"/>
      <c r="AK12" s="683"/>
      <c r="AL12" s="684">
        <v>7.4</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1028654</v>
      </c>
      <c r="BH12" s="680"/>
      <c r="BI12" s="680"/>
      <c r="BJ12" s="680"/>
      <c r="BK12" s="680"/>
      <c r="BL12" s="680"/>
      <c r="BM12" s="680"/>
      <c r="BN12" s="681"/>
      <c r="BO12" s="682">
        <v>48</v>
      </c>
      <c r="BP12" s="682"/>
      <c r="BQ12" s="682"/>
      <c r="BR12" s="682"/>
      <c r="BS12" s="688" t="s">
        <v>129</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158096</v>
      </c>
      <c r="CS12" s="680"/>
      <c r="CT12" s="680"/>
      <c r="CU12" s="680"/>
      <c r="CV12" s="680"/>
      <c r="CW12" s="680"/>
      <c r="CX12" s="680"/>
      <c r="CY12" s="681"/>
      <c r="CZ12" s="682">
        <v>1.4</v>
      </c>
      <c r="DA12" s="682"/>
      <c r="DB12" s="682"/>
      <c r="DC12" s="682"/>
      <c r="DD12" s="688">
        <v>75190</v>
      </c>
      <c r="DE12" s="680"/>
      <c r="DF12" s="680"/>
      <c r="DG12" s="680"/>
      <c r="DH12" s="680"/>
      <c r="DI12" s="680"/>
      <c r="DJ12" s="680"/>
      <c r="DK12" s="680"/>
      <c r="DL12" s="680"/>
      <c r="DM12" s="680"/>
      <c r="DN12" s="680"/>
      <c r="DO12" s="680"/>
      <c r="DP12" s="681"/>
      <c r="DQ12" s="688">
        <v>52611</v>
      </c>
      <c r="DR12" s="680"/>
      <c r="DS12" s="680"/>
      <c r="DT12" s="680"/>
      <c r="DU12" s="680"/>
      <c r="DV12" s="680"/>
      <c r="DW12" s="680"/>
      <c r="DX12" s="680"/>
      <c r="DY12" s="680"/>
      <c r="DZ12" s="680"/>
      <c r="EA12" s="680"/>
      <c r="EB12" s="680"/>
      <c r="EC12" s="689"/>
    </row>
    <row r="13" spans="2:143" ht="11.25" customHeight="1" x14ac:dyDescent="0.15">
      <c r="B13" s="676" t="s">
        <v>258</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244</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1025318</v>
      </c>
      <c r="BH13" s="680"/>
      <c r="BI13" s="680"/>
      <c r="BJ13" s="680"/>
      <c r="BK13" s="680"/>
      <c r="BL13" s="680"/>
      <c r="BM13" s="680"/>
      <c r="BN13" s="681"/>
      <c r="BO13" s="682">
        <v>47.8</v>
      </c>
      <c r="BP13" s="682"/>
      <c r="BQ13" s="682"/>
      <c r="BR13" s="682"/>
      <c r="BS13" s="688" t="s">
        <v>137</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4534992</v>
      </c>
      <c r="CS13" s="680"/>
      <c r="CT13" s="680"/>
      <c r="CU13" s="680"/>
      <c r="CV13" s="680"/>
      <c r="CW13" s="680"/>
      <c r="CX13" s="680"/>
      <c r="CY13" s="681"/>
      <c r="CZ13" s="682">
        <v>41.4</v>
      </c>
      <c r="DA13" s="682"/>
      <c r="DB13" s="682"/>
      <c r="DC13" s="682"/>
      <c r="DD13" s="688">
        <v>1513810</v>
      </c>
      <c r="DE13" s="680"/>
      <c r="DF13" s="680"/>
      <c r="DG13" s="680"/>
      <c r="DH13" s="680"/>
      <c r="DI13" s="680"/>
      <c r="DJ13" s="680"/>
      <c r="DK13" s="680"/>
      <c r="DL13" s="680"/>
      <c r="DM13" s="680"/>
      <c r="DN13" s="680"/>
      <c r="DO13" s="680"/>
      <c r="DP13" s="681"/>
      <c r="DQ13" s="688">
        <v>780345</v>
      </c>
      <c r="DR13" s="680"/>
      <c r="DS13" s="680"/>
      <c r="DT13" s="680"/>
      <c r="DU13" s="680"/>
      <c r="DV13" s="680"/>
      <c r="DW13" s="680"/>
      <c r="DX13" s="680"/>
      <c r="DY13" s="680"/>
      <c r="DZ13" s="680"/>
      <c r="EA13" s="680"/>
      <c r="EB13" s="680"/>
      <c r="EC13" s="689"/>
    </row>
    <row r="14" spans="2:143" ht="11.25" customHeight="1" x14ac:dyDescent="0.15">
      <c r="B14" s="676" t="s">
        <v>261</v>
      </c>
      <c r="C14" s="677"/>
      <c r="D14" s="677"/>
      <c r="E14" s="677"/>
      <c r="F14" s="677"/>
      <c r="G14" s="677"/>
      <c r="H14" s="677"/>
      <c r="I14" s="677"/>
      <c r="J14" s="677"/>
      <c r="K14" s="677"/>
      <c r="L14" s="677"/>
      <c r="M14" s="677"/>
      <c r="N14" s="677"/>
      <c r="O14" s="677"/>
      <c r="P14" s="677"/>
      <c r="Q14" s="678"/>
      <c r="R14" s="679" t="s">
        <v>137</v>
      </c>
      <c r="S14" s="680"/>
      <c r="T14" s="680"/>
      <c r="U14" s="680"/>
      <c r="V14" s="680"/>
      <c r="W14" s="680"/>
      <c r="X14" s="680"/>
      <c r="Y14" s="681"/>
      <c r="Z14" s="682" t="s">
        <v>137</v>
      </c>
      <c r="AA14" s="682"/>
      <c r="AB14" s="682"/>
      <c r="AC14" s="682"/>
      <c r="AD14" s="683" t="s">
        <v>129</v>
      </c>
      <c r="AE14" s="683"/>
      <c r="AF14" s="683"/>
      <c r="AG14" s="683"/>
      <c r="AH14" s="683"/>
      <c r="AI14" s="683"/>
      <c r="AJ14" s="683"/>
      <c r="AK14" s="683"/>
      <c r="AL14" s="684" t="s">
        <v>244</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49654</v>
      </c>
      <c r="BH14" s="680"/>
      <c r="BI14" s="680"/>
      <c r="BJ14" s="680"/>
      <c r="BK14" s="680"/>
      <c r="BL14" s="680"/>
      <c r="BM14" s="680"/>
      <c r="BN14" s="681"/>
      <c r="BO14" s="682">
        <v>2.2999999999999998</v>
      </c>
      <c r="BP14" s="682"/>
      <c r="BQ14" s="682"/>
      <c r="BR14" s="682"/>
      <c r="BS14" s="688" t="s">
        <v>244</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444278</v>
      </c>
      <c r="CS14" s="680"/>
      <c r="CT14" s="680"/>
      <c r="CU14" s="680"/>
      <c r="CV14" s="680"/>
      <c r="CW14" s="680"/>
      <c r="CX14" s="680"/>
      <c r="CY14" s="681"/>
      <c r="CZ14" s="682">
        <v>4.0999999999999996</v>
      </c>
      <c r="DA14" s="682"/>
      <c r="DB14" s="682"/>
      <c r="DC14" s="682"/>
      <c r="DD14" s="688">
        <v>40302</v>
      </c>
      <c r="DE14" s="680"/>
      <c r="DF14" s="680"/>
      <c r="DG14" s="680"/>
      <c r="DH14" s="680"/>
      <c r="DI14" s="680"/>
      <c r="DJ14" s="680"/>
      <c r="DK14" s="680"/>
      <c r="DL14" s="680"/>
      <c r="DM14" s="680"/>
      <c r="DN14" s="680"/>
      <c r="DO14" s="680"/>
      <c r="DP14" s="681"/>
      <c r="DQ14" s="688">
        <v>363820</v>
      </c>
      <c r="DR14" s="680"/>
      <c r="DS14" s="680"/>
      <c r="DT14" s="680"/>
      <c r="DU14" s="680"/>
      <c r="DV14" s="680"/>
      <c r="DW14" s="680"/>
      <c r="DX14" s="680"/>
      <c r="DY14" s="680"/>
      <c r="DZ14" s="680"/>
      <c r="EA14" s="680"/>
      <c r="EB14" s="680"/>
      <c r="EC14" s="689"/>
    </row>
    <row r="15" spans="2:143" ht="11.25" customHeight="1" x14ac:dyDescent="0.15">
      <c r="B15" s="676" t="s">
        <v>264</v>
      </c>
      <c r="C15" s="677"/>
      <c r="D15" s="677"/>
      <c r="E15" s="677"/>
      <c r="F15" s="677"/>
      <c r="G15" s="677"/>
      <c r="H15" s="677"/>
      <c r="I15" s="677"/>
      <c r="J15" s="677"/>
      <c r="K15" s="677"/>
      <c r="L15" s="677"/>
      <c r="M15" s="677"/>
      <c r="N15" s="677"/>
      <c r="O15" s="677"/>
      <c r="P15" s="677"/>
      <c r="Q15" s="678"/>
      <c r="R15" s="679">
        <v>13604</v>
      </c>
      <c r="S15" s="680"/>
      <c r="T15" s="680"/>
      <c r="U15" s="680"/>
      <c r="V15" s="680"/>
      <c r="W15" s="680"/>
      <c r="X15" s="680"/>
      <c r="Y15" s="681"/>
      <c r="Z15" s="682">
        <v>0.1</v>
      </c>
      <c r="AA15" s="682"/>
      <c r="AB15" s="682"/>
      <c r="AC15" s="682"/>
      <c r="AD15" s="683">
        <v>13604</v>
      </c>
      <c r="AE15" s="683"/>
      <c r="AF15" s="683"/>
      <c r="AG15" s="683"/>
      <c r="AH15" s="683"/>
      <c r="AI15" s="683"/>
      <c r="AJ15" s="683"/>
      <c r="AK15" s="683"/>
      <c r="AL15" s="684">
        <v>0.4</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79620</v>
      </c>
      <c r="BH15" s="680"/>
      <c r="BI15" s="680"/>
      <c r="BJ15" s="680"/>
      <c r="BK15" s="680"/>
      <c r="BL15" s="680"/>
      <c r="BM15" s="680"/>
      <c r="BN15" s="681"/>
      <c r="BO15" s="682">
        <v>3.7</v>
      </c>
      <c r="BP15" s="682"/>
      <c r="BQ15" s="682"/>
      <c r="BR15" s="682"/>
      <c r="BS15" s="688" t="s">
        <v>137</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1282823</v>
      </c>
      <c r="CS15" s="680"/>
      <c r="CT15" s="680"/>
      <c r="CU15" s="680"/>
      <c r="CV15" s="680"/>
      <c r="CW15" s="680"/>
      <c r="CX15" s="680"/>
      <c r="CY15" s="681"/>
      <c r="CZ15" s="682">
        <v>11.7</v>
      </c>
      <c r="DA15" s="682"/>
      <c r="DB15" s="682"/>
      <c r="DC15" s="682"/>
      <c r="DD15" s="688">
        <v>454477</v>
      </c>
      <c r="DE15" s="680"/>
      <c r="DF15" s="680"/>
      <c r="DG15" s="680"/>
      <c r="DH15" s="680"/>
      <c r="DI15" s="680"/>
      <c r="DJ15" s="680"/>
      <c r="DK15" s="680"/>
      <c r="DL15" s="680"/>
      <c r="DM15" s="680"/>
      <c r="DN15" s="680"/>
      <c r="DO15" s="680"/>
      <c r="DP15" s="681"/>
      <c r="DQ15" s="688">
        <v>770680</v>
      </c>
      <c r="DR15" s="680"/>
      <c r="DS15" s="680"/>
      <c r="DT15" s="680"/>
      <c r="DU15" s="680"/>
      <c r="DV15" s="680"/>
      <c r="DW15" s="680"/>
      <c r="DX15" s="680"/>
      <c r="DY15" s="680"/>
      <c r="DZ15" s="680"/>
      <c r="EA15" s="680"/>
      <c r="EB15" s="680"/>
      <c r="EC15" s="689"/>
    </row>
    <row r="16" spans="2:143" ht="11.25" customHeight="1" x14ac:dyDescent="0.15">
      <c r="B16" s="676" t="s">
        <v>267</v>
      </c>
      <c r="C16" s="677"/>
      <c r="D16" s="677"/>
      <c r="E16" s="677"/>
      <c r="F16" s="677"/>
      <c r="G16" s="677"/>
      <c r="H16" s="677"/>
      <c r="I16" s="677"/>
      <c r="J16" s="677"/>
      <c r="K16" s="677"/>
      <c r="L16" s="677"/>
      <c r="M16" s="677"/>
      <c r="N16" s="677"/>
      <c r="O16" s="677"/>
      <c r="P16" s="677"/>
      <c r="Q16" s="678"/>
      <c r="R16" s="679" t="s">
        <v>137</v>
      </c>
      <c r="S16" s="680"/>
      <c r="T16" s="680"/>
      <c r="U16" s="680"/>
      <c r="V16" s="680"/>
      <c r="W16" s="680"/>
      <c r="X16" s="680"/>
      <c r="Y16" s="681"/>
      <c r="Z16" s="682" t="s">
        <v>129</v>
      </c>
      <c r="AA16" s="682"/>
      <c r="AB16" s="682"/>
      <c r="AC16" s="682"/>
      <c r="AD16" s="683" t="s">
        <v>244</v>
      </c>
      <c r="AE16" s="683"/>
      <c r="AF16" s="683"/>
      <c r="AG16" s="683"/>
      <c r="AH16" s="683"/>
      <c r="AI16" s="683"/>
      <c r="AJ16" s="683"/>
      <c r="AK16" s="683"/>
      <c r="AL16" s="684" t="s">
        <v>129</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244</v>
      </c>
      <c r="BP16" s="682"/>
      <c r="BQ16" s="682"/>
      <c r="BR16" s="682"/>
      <c r="BS16" s="688" t="s">
        <v>129</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v>10561</v>
      </c>
      <c r="CS16" s="680"/>
      <c r="CT16" s="680"/>
      <c r="CU16" s="680"/>
      <c r="CV16" s="680"/>
      <c r="CW16" s="680"/>
      <c r="CX16" s="680"/>
      <c r="CY16" s="681"/>
      <c r="CZ16" s="682">
        <v>0.1</v>
      </c>
      <c r="DA16" s="682"/>
      <c r="DB16" s="682"/>
      <c r="DC16" s="682"/>
      <c r="DD16" s="688" t="s">
        <v>129</v>
      </c>
      <c r="DE16" s="680"/>
      <c r="DF16" s="680"/>
      <c r="DG16" s="680"/>
      <c r="DH16" s="680"/>
      <c r="DI16" s="680"/>
      <c r="DJ16" s="680"/>
      <c r="DK16" s="680"/>
      <c r="DL16" s="680"/>
      <c r="DM16" s="680"/>
      <c r="DN16" s="680"/>
      <c r="DO16" s="680"/>
      <c r="DP16" s="681"/>
      <c r="DQ16" s="688">
        <v>9445</v>
      </c>
      <c r="DR16" s="680"/>
      <c r="DS16" s="680"/>
      <c r="DT16" s="680"/>
      <c r="DU16" s="680"/>
      <c r="DV16" s="680"/>
      <c r="DW16" s="680"/>
      <c r="DX16" s="680"/>
      <c r="DY16" s="680"/>
      <c r="DZ16" s="680"/>
      <c r="EA16" s="680"/>
      <c r="EB16" s="680"/>
      <c r="EC16" s="689"/>
    </row>
    <row r="17" spans="2:133" ht="11.25" customHeight="1" x14ac:dyDescent="0.15">
      <c r="B17" s="676" t="s">
        <v>270</v>
      </c>
      <c r="C17" s="677"/>
      <c r="D17" s="677"/>
      <c r="E17" s="677"/>
      <c r="F17" s="677"/>
      <c r="G17" s="677"/>
      <c r="H17" s="677"/>
      <c r="I17" s="677"/>
      <c r="J17" s="677"/>
      <c r="K17" s="677"/>
      <c r="L17" s="677"/>
      <c r="M17" s="677"/>
      <c r="N17" s="677"/>
      <c r="O17" s="677"/>
      <c r="P17" s="677"/>
      <c r="Q17" s="678"/>
      <c r="R17" s="679">
        <v>18183</v>
      </c>
      <c r="S17" s="680"/>
      <c r="T17" s="680"/>
      <c r="U17" s="680"/>
      <c r="V17" s="680"/>
      <c r="W17" s="680"/>
      <c r="X17" s="680"/>
      <c r="Y17" s="681"/>
      <c r="Z17" s="682">
        <v>0.2</v>
      </c>
      <c r="AA17" s="682"/>
      <c r="AB17" s="682"/>
      <c r="AC17" s="682"/>
      <c r="AD17" s="683">
        <v>18183</v>
      </c>
      <c r="AE17" s="683"/>
      <c r="AF17" s="683"/>
      <c r="AG17" s="683"/>
      <c r="AH17" s="683"/>
      <c r="AI17" s="683"/>
      <c r="AJ17" s="683"/>
      <c r="AK17" s="683"/>
      <c r="AL17" s="684">
        <v>0.5</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356221</v>
      </c>
      <c r="CS17" s="680"/>
      <c r="CT17" s="680"/>
      <c r="CU17" s="680"/>
      <c r="CV17" s="680"/>
      <c r="CW17" s="680"/>
      <c r="CX17" s="680"/>
      <c r="CY17" s="681"/>
      <c r="CZ17" s="682">
        <v>3.3</v>
      </c>
      <c r="DA17" s="682"/>
      <c r="DB17" s="682"/>
      <c r="DC17" s="682"/>
      <c r="DD17" s="688" t="s">
        <v>244</v>
      </c>
      <c r="DE17" s="680"/>
      <c r="DF17" s="680"/>
      <c r="DG17" s="680"/>
      <c r="DH17" s="680"/>
      <c r="DI17" s="680"/>
      <c r="DJ17" s="680"/>
      <c r="DK17" s="680"/>
      <c r="DL17" s="680"/>
      <c r="DM17" s="680"/>
      <c r="DN17" s="680"/>
      <c r="DO17" s="680"/>
      <c r="DP17" s="681"/>
      <c r="DQ17" s="688">
        <v>336633</v>
      </c>
      <c r="DR17" s="680"/>
      <c r="DS17" s="680"/>
      <c r="DT17" s="680"/>
      <c r="DU17" s="680"/>
      <c r="DV17" s="680"/>
      <c r="DW17" s="680"/>
      <c r="DX17" s="680"/>
      <c r="DY17" s="680"/>
      <c r="DZ17" s="680"/>
      <c r="EA17" s="680"/>
      <c r="EB17" s="680"/>
      <c r="EC17" s="689"/>
    </row>
    <row r="18" spans="2:133" ht="11.25" customHeight="1" x14ac:dyDescent="0.15">
      <c r="B18" s="676" t="s">
        <v>273</v>
      </c>
      <c r="C18" s="677"/>
      <c r="D18" s="677"/>
      <c r="E18" s="677"/>
      <c r="F18" s="677"/>
      <c r="G18" s="677"/>
      <c r="H18" s="677"/>
      <c r="I18" s="677"/>
      <c r="J18" s="677"/>
      <c r="K18" s="677"/>
      <c r="L18" s="677"/>
      <c r="M18" s="677"/>
      <c r="N18" s="677"/>
      <c r="O18" s="677"/>
      <c r="P18" s="677"/>
      <c r="Q18" s="678"/>
      <c r="R18" s="679">
        <v>2286117</v>
      </c>
      <c r="S18" s="680"/>
      <c r="T18" s="680"/>
      <c r="U18" s="680"/>
      <c r="V18" s="680"/>
      <c r="W18" s="680"/>
      <c r="X18" s="680"/>
      <c r="Y18" s="681"/>
      <c r="Z18" s="682">
        <v>19.7</v>
      </c>
      <c r="AA18" s="682"/>
      <c r="AB18" s="682"/>
      <c r="AC18" s="682"/>
      <c r="AD18" s="683">
        <v>1402297</v>
      </c>
      <c r="AE18" s="683"/>
      <c r="AF18" s="683"/>
      <c r="AG18" s="683"/>
      <c r="AH18" s="683"/>
      <c r="AI18" s="683"/>
      <c r="AJ18" s="683"/>
      <c r="AK18" s="683"/>
      <c r="AL18" s="684">
        <v>36.299999999999997</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244</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244</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244</v>
      </c>
      <c r="DR18" s="680"/>
      <c r="DS18" s="680"/>
      <c r="DT18" s="680"/>
      <c r="DU18" s="680"/>
      <c r="DV18" s="680"/>
      <c r="DW18" s="680"/>
      <c r="DX18" s="680"/>
      <c r="DY18" s="680"/>
      <c r="DZ18" s="680"/>
      <c r="EA18" s="680"/>
      <c r="EB18" s="680"/>
      <c r="EC18" s="689"/>
    </row>
    <row r="19" spans="2:133" ht="11.25" customHeight="1" x14ac:dyDescent="0.15">
      <c r="B19" s="676" t="s">
        <v>276</v>
      </c>
      <c r="C19" s="677"/>
      <c r="D19" s="677"/>
      <c r="E19" s="677"/>
      <c r="F19" s="677"/>
      <c r="G19" s="677"/>
      <c r="H19" s="677"/>
      <c r="I19" s="677"/>
      <c r="J19" s="677"/>
      <c r="K19" s="677"/>
      <c r="L19" s="677"/>
      <c r="M19" s="677"/>
      <c r="N19" s="677"/>
      <c r="O19" s="677"/>
      <c r="P19" s="677"/>
      <c r="Q19" s="678"/>
      <c r="R19" s="679">
        <v>1402297</v>
      </c>
      <c r="S19" s="680"/>
      <c r="T19" s="680"/>
      <c r="U19" s="680"/>
      <c r="V19" s="680"/>
      <c r="W19" s="680"/>
      <c r="X19" s="680"/>
      <c r="Y19" s="681"/>
      <c r="Z19" s="682">
        <v>12.1</v>
      </c>
      <c r="AA19" s="682"/>
      <c r="AB19" s="682"/>
      <c r="AC19" s="682"/>
      <c r="AD19" s="683">
        <v>1402297</v>
      </c>
      <c r="AE19" s="683"/>
      <c r="AF19" s="683"/>
      <c r="AG19" s="683"/>
      <c r="AH19" s="683"/>
      <c r="AI19" s="683"/>
      <c r="AJ19" s="683"/>
      <c r="AK19" s="683"/>
      <c r="AL19" s="684">
        <v>36.299999999999997</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78130</v>
      </c>
      <c r="BH19" s="680"/>
      <c r="BI19" s="680"/>
      <c r="BJ19" s="680"/>
      <c r="BK19" s="680"/>
      <c r="BL19" s="680"/>
      <c r="BM19" s="680"/>
      <c r="BN19" s="681"/>
      <c r="BO19" s="682">
        <v>3.6</v>
      </c>
      <c r="BP19" s="682"/>
      <c r="BQ19" s="682"/>
      <c r="BR19" s="682"/>
      <c r="BS19" s="688" t="s">
        <v>137</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244</v>
      </c>
      <c r="DR19" s="680"/>
      <c r="DS19" s="680"/>
      <c r="DT19" s="680"/>
      <c r="DU19" s="680"/>
      <c r="DV19" s="680"/>
      <c r="DW19" s="680"/>
      <c r="DX19" s="680"/>
      <c r="DY19" s="680"/>
      <c r="DZ19" s="680"/>
      <c r="EA19" s="680"/>
      <c r="EB19" s="680"/>
      <c r="EC19" s="689"/>
    </row>
    <row r="20" spans="2:133" ht="11.25" customHeight="1" x14ac:dyDescent="0.15">
      <c r="B20" s="676" t="s">
        <v>279</v>
      </c>
      <c r="C20" s="677"/>
      <c r="D20" s="677"/>
      <c r="E20" s="677"/>
      <c r="F20" s="677"/>
      <c r="G20" s="677"/>
      <c r="H20" s="677"/>
      <c r="I20" s="677"/>
      <c r="J20" s="677"/>
      <c r="K20" s="677"/>
      <c r="L20" s="677"/>
      <c r="M20" s="677"/>
      <c r="N20" s="677"/>
      <c r="O20" s="677"/>
      <c r="P20" s="677"/>
      <c r="Q20" s="678"/>
      <c r="R20" s="679">
        <v>148310</v>
      </c>
      <c r="S20" s="680"/>
      <c r="T20" s="680"/>
      <c r="U20" s="680"/>
      <c r="V20" s="680"/>
      <c r="W20" s="680"/>
      <c r="X20" s="680"/>
      <c r="Y20" s="681"/>
      <c r="Z20" s="682">
        <v>1.3</v>
      </c>
      <c r="AA20" s="682"/>
      <c r="AB20" s="682"/>
      <c r="AC20" s="682"/>
      <c r="AD20" s="683" t="s">
        <v>137</v>
      </c>
      <c r="AE20" s="683"/>
      <c r="AF20" s="683"/>
      <c r="AG20" s="683"/>
      <c r="AH20" s="683"/>
      <c r="AI20" s="683"/>
      <c r="AJ20" s="683"/>
      <c r="AK20" s="683"/>
      <c r="AL20" s="684" t="s">
        <v>129</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v>78130</v>
      </c>
      <c r="BH20" s="680"/>
      <c r="BI20" s="680"/>
      <c r="BJ20" s="680"/>
      <c r="BK20" s="680"/>
      <c r="BL20" s="680"/>
      <c r="BM20" s="680"/>
      <c r="BN20" s="681"/>
      <c r="BO20" s="682">
        <v>3.6</v>
      </c>
      <c r="BP20" s="682"/>
      <c r="BQ20" s="682"/>
      <c r="BR20" s="682"/>
      <c r="BS20" s="688" t="s">
        <v>129</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10957135</v>
      </c>
      <c r="CS20" s="680"/>
      <c r="CT20" s="680"/>
      <c r="CU20" s="680"/>
      <c r="CV20" s="680"/>
      <c r="CW20" s="680"/>
      <c r="CX20" s="680"/>
      <c r="CY20" s="681"/>
      <c r="CZ20" s="682">
        <v>100</v>
      </c>
      <c r="DA20" s="682"/>
      <c r="DB20" s="682"/>
      <c r="DC20" s="682"/>
      <c r="DD20" s="688">
        <v>2251528</v>
      </c>
      <c r="DE20" s="680"/>
      <c r="DF20" s="680"/>
      <c r="DG20" s="680"/>
      <c r="DH20" s="680"/>
      <c r="DI20" s="680"/>
      <c r="DJ20" s="680"/>
      <c r="DK20" s="680"/>
      <c r="DL20" s="680"/>
      <c r="DM20" s="680"/>
      <c r="DN20" s="680"/>
      <c r="DO20" s="680"/>
      <c r="DP20" s="681"/>
      <c r="DQ20" s="688">
        <v>5351004</v>
      </c>
      <c r="DR20" s="680"/>
      <c r="DS20" s="680"/>
      <c r="DT20" s="680"/>
      <c r="DU20" s="680"/>
      <c r="DV20" s="680"/>
      <c r="DW20" s="680"/>
      <c r="DX20" s="680"/>
      <c r="DY20" s="680"/>
      <c r="DZ20" s="680"/>
      <c r="EA20" s="680"/>
      <c r="EB20" s="680"/>
      <c r="EC20" s="689"/>
    </row>
    <row r="21" spans="2:133" ht="11.25" customHeight="1" x14ac:dyDescent="0.15">
      <c r="B21" s="676" t="s">
        <v>282</v>
      </c>
      <c r="C21" s="677"/>
      <c r="D21" s="677"/>
      <c r="E21" s="677"/>
      <c r="F21" s="677"/>
      <c r="G21" s="677"/>
      <c r="H21" s="677"/>
      <c r="I21" s="677"/>
      <c r="J21" s="677"/>
      <c r="K21" s="677"/>
      <c r="L21" s="677"/>
      <c r="M21" s="677"/>
      <c r="N21" s="677"/>
      <c r="O21" s="677"/>
      <c r="P21" s="677"/>
      <c r="Q21" s="678"/>
      <c r="R21" s="679">
        <v>735510</v>
      </c>
      <c r="S21" s="680"/>
      <c r="T21" s="680"/>
      <c r="U21" s="680"/>
      <c r="V21" s="680"/>
      <c r="W21" s="680"/>
      <c r="X21" s="680"/>
      <c r="Y21" s="681"/>
      <c r="Z21" s="682">
        <v>6.3</v>
      </c>
      <c r="AA21" s="682"/>
      <c r="AB21" s="682"/>
      <c r="AC21" s="682"/>
      <c r="AD21" s="683" t="s">
        <v>244</v>
      </c>
      <c r="AE21" s="683"/>
      <c r="AF21" s="683"/>
      <c r="AG21" s="683"/>
      <c r="AH21" s="683"/>
      <c r="AI21" s="683"/>
      <c r="AJ21" s="683"/>
      <c r="AK21" s="683"/>
      <c r="AL21" s="684" t="s">
        <v>129</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t="s">
        <v>137</v>
      </c>
      <c r="BH21" s="680"/>
      <c r="BI21" s="680"/>
      <c r="BJ21" s="680"/>
      <c r="BK21" s="680"/>
      <c r="BL21" s="680"/>
      <c r="BM21" s="680"/>
      <c r="BN21" s="681"/>
      <c r="BO21" s="682" t="s">
        <v>129</v>
      </c>
      <c r="BP21" s="682"/>
      <c r="BQ21" s="682"/>
      <c r="BR21" s="682"/>
      <c r="BS21" s="688" t="s">
        <v>244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284</v>
      </c>
      <c r="C22" s="677"/>
      <c r="D22" s="677"/>
      <c r="E22" s="677"/>
      <c r="F22" s="677"/>
      <c r="G22" s="677"/>
      <c r="H22" s="677"/>
      <c r="I22" s="677"/>
      <c r="J22" s="677"/>
      <c r="K22" s="677"/>
      <c r="L22" s="677"/>
      <c r="M22" s="677"/>
      <c r="N22" s="677"/>
      <c r="O22" s="677"/>
      <c r="P22" s="677"/>
      <c r="Q22" s="678"/>
      <c r="R22" s="679">
        <v>4810807</v>
      </c>
      <c r="S22" s="680"/>
      <c r="T22" s="680"/>
      <c r="U22" s="680"/>
      <c r="V22" s="680"/>
      <c r="W22" s="680"/>
      <c r="X22" s="680"/>
      <c r="Y22" s="681"/>
      <c r="Z22" s="682">
        <v>41.4</v>
      </c>
      <c r="AA22" s="682"/>
      <c r="AB22" s="682"/>
      <c r="AC22" s="682"/>
      <c r="AD22" s="683">
        <v>3848857</v>
      </c>
      <c r="AE22" s="683"/>
      <c r="AF22" s="683"/>
      <c r="AG22" s="683"/>
      <c r="AH22" s="683"/>
      <c r="AI22" s="683"/>
      <c r="AJ22" s="683"/>
      <c r="AK22" s="683"/>
      <c r="AL22" s="684">
        <v>99.5</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244</v>
      </c>
      <c r="BH22" s="680"/>
      <c r="BI22" s="680"/>
      <c r="BJ22" s="680"/>
      <c r="BK22" s="680"/>
      <c r="BL22" s="680"/>
      <c r="BM22" s="680"/>
      <c r="BN22" s="681"/>
      <c r="BO22" s="682" t="s">
        <v>137</v>
      </c>
      <c r="BP22" s="682"/>
      <c r="BQ22" s="682"/>
      <c r="BR22" s="682"/>
      <c r="BS22" s="688" t="s">
        <v>137</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287</v>
      </c>
      <c r="C23" s="677"/>
      <c r="D23" s="677"/>
      <c r="E23" s="677"/>
      <c r="F23" s="677"/>
      <c r="G23" s="677"/>
      <c r="H23" s="677"/>
      <c r="I23" s="677"/>
      <c r="J23" s="677"/>
      <c r="K23" s="677"/>
      <c r="L23" s="677"/>
      <c r="M23" s="677"/>
      <c r="N23" s="677"/>
      <c r="O23" s="677"/>
      <c r="P23" s="677"/>
      <c r="Q23" s="678"/>
      <c r="R23" s="679">
        <v>1448</v>
      </c>
      <c r="S23" s="680"/>
      <c r="T23" s="680"/>
      <c r="U23" s="680"/>
      <c r="V23" s="680"/>
      <c r="W23" s="680"/>
      <c r="X23" s="680"/>
      <c r="Y23" s="681"/>
      <c r="Z23" s="682">
        <v>0</v>
      </c>
      <c r="AA23" s="682"/>
      <c r="AB23" s="682"/>
      <c r="AC23" s="682"/>
      <c r="AD23" s="683">
        <v>1448</v>
      </c>
      <c r="AE23" s="683"/>
      <c r="AF23" s="683"/>
      <c r="AG23" s="683"/>
      <c r="AH23" s="683"/>
      <c r="AI23" s="683"/>
      <c r="AJ23" s="683"/>
      <c r="AK23" s="683"/>
      <c r="AL23" s="684">
        <v>0</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v>78130</v>
      </c>
      <c r="BH23" s="680"/>
      <c r="BI23" s="680"/>
      <c r="BJ23" s="680"/>
      <c r="BK23" s="680"/>
      <c r="BL23" s="680"/>
      <c r="BM23" s="680"/>
      <c r="BN23" s="681"/>
      <c r="BO23" s="682">
        <v>3.6</v>
      </c>
      <c r="BP23" s="682"/>
      <c r="BQ23" s="682"/>
      <c r="BR23" s="682"/>
      <c r="BS23" s="688" t="s">
        <v>129</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x14ac:dyDescent="0.15">
      <c r="B24" s="676" t="s">
        <v>294</v>
      </c>
      <c r="C24" s="677"/>
      <c r="D24" s="677"/>
      <c r="E24" s="677"/>
      <c r="F24" s="677"/>
      <c r="G24" s="677"/>
      <c r="H24" s="677"/>
      <c r="I24" s="677"/>
      <c r="J24" s="677"/>
      <c r="K24" s="677"/>
      <c r="L24" s="677"/>
      <c r="M24" s="677"/>
      <c r="N24" s="677"/>
      <c r="O24" s="677"/>
      <c r="P24" s="677"/>
      <c r="Q24" s="678"/>
      <c r="R24" s="679" t="s">
        <v>244</v>
      </c>
      <c r="S24" s="680"/>
      <c r="T24" s="680"/>
      <c r="U24" s="680"/>
      <c r="V24" s="680"/>
      <c r="W24" s="680"/>
      <c r="X24" s="680"/>
      <c r="Y24" s="681"/>
      <c r="Z24" s="682" t="s">
        <v>137</v>
      </c>
      <c r="AA24" s="682"/>
      <c r="AB24" s="682"/>
      <c r="AC24" s="682"/>
      <c r="AD24" s="683" t="s">
        <v>244</v>
      </c>
      <c r="AE24" s="683"/>
      <c r="AF24" s="683"/>
      <c r="AG24" s="683"/>
      <c r="AH24" s="683"/>
      <c r="AI24" s="683"/>
      <c r="AJ24" s="683"/>
      <c r="AK24" s="683"/>
      <c r="AL24" s="684" t="s">
        <v>129</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137</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2523592</v>
      </c>
      <c r="CS24" s="669"/>
      <c r="CT24" s="669"/>
      <c r="CU24" s="669"/>
      <c r="CV24" s="669"/>
      <c r="CW24" s="669"/>
      <c r="CX24" s="669"/>
      <c r="CY24" s="670"/>
      <c r="CZ24" s="673">
        <v>23</v>
      </c>
      <c r="DA24" s="674"/>
      <c r="DB24" s="674"/>
      <c r="DC24" s="693"/>
      <c r="DD24" s="712">
        <v>1759762</v>
      </c>
      <c r="DE24" s="669"/>
      <c r="DF24" s="669"/>
      <c r="DG24" s="669"/>
      <c r="DH24" s="669"/>
      <c r="DI24" s="669"/>
      <c r="DJ24" s="669"/>
      <c r="DK24" s="670"/>
      <c r="DL24" s="712">
        <v>1735615</v>
      </c>
      <c r="DM24" s="669"/>
      <c r="DN24" s="669"/>
      <c r="DO24" s="669"/>
      <c r="DP24" s="669"/>
      <c r="DQ24" s="669"/>
      <c r="DR24" s="669"/>
      <c r="DS24" s="669"/>
      <c r="DT24" s="669"/>
      <c r="DU24" s="669"/>
      <c r="DV24" s="670"/>
      <c r="DW24" s="673">
        <v>41.8</v>
      </c>
      <c r="DX24" s="674"/>
      <c r="DY24" s="674"/>
      <c r="DZ24" s="674"/>
      <c r="EA24" s="674"/>
      <c r="EB24" s="674"/>
      <c r="EC24" s="675"/>
    </row>
    <row r="25" spans="2:133" ht="11.25" customHeight="1" x14ac:dyDescent="0.15">
      <c r="B25" s="676" t="s">
        <v>297</v>
      </c>
      <c r="C25" s="677"/>
      <c r="D25" s="677"/>
      <c r="E25" s="677"/>
      <c r="F25" s="677"/>
      <c r="G25" s="677"/>
      <c r="H25" s="677"/>
      <c r="I25" s="677"/>
      <c r="J25" s="677"/>
      <c r="K25" s="677"/>
      <c r="L25" s="677"/>
      <c r="M25" s="677"/>
      <c r="N25" s="677"/>
      <c r="O25" s="677"/>
      <c r="P25" s="677"/>
      <c r="Q25" s="678"/>
      <c r="R25" s="679">
        <v>87915</v>
      </c>
      <c r="S25" s="680"/>
      <c r="T25" s="680"/>
      <c r="U25" s="680"/>
      <c r="V25" s="680"/>
      <c r="W25" s="680"/>
      <c r="X25" s="680"/>
      <c r="Y25" s="681"/>
      <c r="Z25" s="682">
        <v>0.8</v>
      </c>
      <c r="AA25" s="682"/>
      <c r="AB25" s="682"/>
      <c r="AC25" s="682"/>
      <c r="AD25" s="683">
        <v>7747</v>
      </c>
      <c r="AE25" s="683"/>
      <c r="AF25" s="683"/>
      <c r="AG25" s="683"/>
      <c r="AH25" s="683"/>
      <c r="AI25" s="683"/>
      <c r="AJ25" s="683"/>
      <c r="AK25" s="683"/>
      <c r="AL25" s="684">
        <v>0.2</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1255726</v>
      </c>
      <c r="CS25" s="715"/>
      <c r="CT25" s="715"/>
      <c r="CU25" s="715"/>
      <c r="CV25" s="715"/>
      <c r="CW25" s="715"/>
      <c r="CX25" s="715"/>
      <c r="CY25" s="716"/>
      <c r="CZ25" s="684">
        <v>11.5</v>
      </c>
      <c r="DA25" s="713"/>
      <c r="DB25" s="713"/>
      <c r="DC25" s="717"/>
      <c r="DD25" s="688">
        <v>1136177</v>
      </c>
      <c r="DE25" s="715"/>
      <c r="DF25" s="715"/>
      <c r="DG25" s="715"/>
      <c r="DH25" s="715"/>
      <c r="DI25" s="715"/>
      <c r="DJ25" s="715"/>
      <c r="DK25" s="716"/>
      <c r="DL25" s="688">
        <v>1112270</v>
      </c>
      <c r="DM25" s="715"/>
      <c r="DN25" s="715"/>
      <c r="DO25" s="715"/>
      <c r="DP25" s="715"/>
      <c r="DQ25" s="715"/>
      <c r="DR25" s="715"/>
      <c r="DS25" s="715"/>
      <c r="DT25" s="715"/>
      <c r="DU25" s="715"/>
      <c r="DV25" s="716"/>
      <c r="DW25" s="684">
        <v>26.8</v>
      </c>
      <c r="DX25" s="713"/>
      <c r="DY25" s="713"/>
      <c r="DZ25" s="713"/>
      <c r="EA25" s="713"/>
      <c r="EB25" s="713"/>
      <c r="EC25" s="714"/>
    </row>
    <row r="26" spans="2:133" ht="11.25" customHeight="1" x14ac:dyDescent="0.15">
      <c r="B26" s="676" t="s">
        <v>300</v>
      </c>
      <c r="C26" s="677"/>
      <c r="D26" s="677"/>
      <c r="E26" s="677"/>
      <c r="F26" s="677"/>
      <c r="G26" s="677"/>
      <c r="H26" s="677"/>
      <c r="I26" s="677"/>
      <c r="J26" s="677"/>
      <c r="K26" s="677"/>
      <c r="L26" s="677"/>
      <c r="M26" s="677"/>
      <c r="N26" s="677"/>
      <c r="O26" s="677"/>
      <c r="P26" s="677"/>
      <c r="Q26" s="678"/>
      <c r="R26" s="679">
        <v>21593</v>
      </c>
      <c r="S26" s="680"/>
      <c r="T26" s="680"/>
      <c r="U26" s="680"/>
      <c r="V26" s="680"/>
      <c r="W26" s="680"/>
      <c r="X26" s="680"/>
      <c r="Y26" s="681"/>
      <c r="Z26" s="682">
        <v>0.2</v>
      </c>
      <c r="AA26" s="682"/>
      <c r="AB26" s="682"/>
      <c r="AC26" s="682"/>
      <c r="AD26" s="683" t="s">
        <v>244</v>
      </c>
      <c r="AE26" s="683"/>
      <c r="AF26" s="683"/>
      <c r="AG26" s="683"/>
      <c r="AH26" s="683"/>
      <c r="AI26" s="683"/>
      <c r="AJ26" s="683"/>
      <c r="AK26" s="683"/>
      <c r="AL26" s="684" t="s">
        <v>244</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244</v>
      </c>
      <c r="BP26" s="682"/>
      <c r="BQ26" s="682"/>
      <c r="BR26" s="682"/>
      <c r="BS26" s="688" t="s">
        <v>137</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761878</v>
      </c>
      <c r="CS26" s="680"/>
      <c r="CT26" s="680"/>
      <c r="CU26" s="680"/>
      <c r="CV26" s="680"/>
      <c r="CW26" s="680"/>
      <c r="CX26" s="680"/>
      <c r="CY26" s="681"/>
      <c r="CZ26" s="684">
        <v>7</v>
      </c>
      <c r="DA26" s="713"/>
      <c r="DB26" s="713"/>
      <c r="DC26" s="717"/>
      <c r="DD26" s="688">
        <v>682490</v>
      </c>
      <c r="DE26" s="680"/>
      <c r="DF26" s="680"/>
      <c r="DG26" s="680"/>
      <c r="DH26" s="680"/>
      <c r="DI26" s="680"/>
      <c r="DJ26" s="680"/>
      <c r="DK26" s="681"/>
      <c r="DL26" s="688" t="s">
        <v>137</v>
      </c>
      <c r="DM26" s="680"/>
      <c r="DN26" s="680"/>
      <c r="DO26" s="680"/>
      <c r="DP26" s="680"/>
      <c r="DQ26" s="680"/>
      <c r="DR26" s="680"/>
      <c r="DS26" s="680"/>
      <c r="DT26" s="680"/>
      <c r="DU26" s="680"/>
      <c r="DV26" s="681"/>
      <c r="DW26" s="684" t="s">
        <v>137</v>
      </c>
      <c r="DX26" s="713"/>
      <c r="DY26" s="713"/>
      <c r="DZ26" s="713"/>
      <c r="EA26" s="713"/>
      <c r="EB26" s="713"/>
      <c r="EC26" s="714"/>
    </row>
    <row r="27" spans="2:133" ht="11.25" customHeight="1" x14ac:dyDescent="0.15">
      <c r="B27" s="676" t="s">
        <v>303</v>
      </c>
      <c r="C27" s="677"/>
      <c r="D27" s="677"/>
      <c r="E27" s="677"/>
      <c r="F27" s="677"/>
      <c r="G27" s="677"/>
      <c r="H27" s="677"/>
      <c r="I27" s="677"/>
      <c r="J27" s="677"/>
      <c r="K27" s="677"/>
      <c r="L27" s="677"/>
      <c r="M27" s="677"/>
      <c r="N27" s="677"/>
      <c r="O27" s="677"/>
      <c r="P27" s="677"/>
      <c r="Q27" s="678"/>
      <c r="R27" s="679">
        <v>526211</v>
      </c>
      <c r="S27" s="680"/>
      <c r="T27" s="680"/>
      <c r="U27" s="680"/>
      <c r="V27" s="680"/>
      <c r="W27" s="680"/>
      <c r="X27" s="680"/>
      <c r="Y27" s="681"/>
      <c r="Z27" s="682">
        <v>4.5</v>
      </c>
      <c r="AA27" s="682"/>
      <c r="AB27" s="682"/>
      <c r="AC27" s="682"/>
      <c r="AD27" s="683" t="s">
        <v>129</v>
      </c>
      <c r="AE27" s="683"/>
      <c r="AF27" s="683"/>
      <c r="AG27" s="683"/>
      <c r="AH27" s="683"/>
      <c r="AI27" s="683"/>
      <c r="AJ27" s="683"/>
      <c r="AK27" s="683"/>
      <c r="AL27" s="684" t="s">
        <v>129</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2143679</v>
      </c>
      <c r="BH27" s="680"/>
      <c r="BI27" s="680"/>
      <c r="BJ27" s="680"/>
      <c r="BK27" s="680"/>
      <c r="BL27" s="680"/>
      <c r="BM27" s="680"/>
      <c r="BN27" s="681"/>
      <c r="BO27" s="682">
        <v>100</v>
      </c>
      <c r="BP27" s="682"/>
      <c r="BQ27" s="682"/>
      <c r="BR27" s="682"/>
      <c r="BS27" s="688" t="s">
        <v>244</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911645</v>
      </c>
      <c r="CS27" s="715"/>
      <c r="CT27" s="715"/>
      <c r="CU27" s="715"/>
      <c r="CV27" s="715"/>
      <c r="CW27" s="715"/>
      <c r="CX27" s="715"/>
      <c r="CY27" s="716"/>
      <c r="CZ27" s="684">
        <v>8.3000000000000007</v>
      </c>
      <c r="DA27" s="713"/>
      <c r="DB27" s="713"/>
      <c r="DC27" s="717"/>
      <c r="DD27" s="688">
        <v>286952</v>
      </c>
      <c r="DE27" s="715"/>
      <c r="DF27" s="715"/>
      <c r="DG27" s="715"/>
      <c r="DH27" s="715"/>
      <c r="DI27" s="715"/>
      <c r="DJ27" s="715"/>
      <c r="DK27" s="716"/>
      <c r="DL27" s="688">
        <v>286712</v>
      </c>
      <c r="DM27" s="715"/>
      <c r="DN27" s="715"/>
      <c r="DO27" s="715"/>
      <c r="DP27" s="715"/>
      <c r="DQ27" s="715"/>
      <c r="DR27" s="715"/>
      <c r="DS27" s="715"/>
      <c r="DT27" s="715"/>
      <c r="DU27" s="715"/>
      <c r="DV27" s="716"/>
      <c r="DW27" s="684">
        <v>6.9</v>
      </c>
      <c r="DX27" s="713"/>
      <c r="DY27" s="713"/>
      <c r="DZ27" s="713"/>
      <c r="EA27" s="713"/>
      <c r="EB27" s="713"/>
      <c r="EC27" s="714"/>
    </row>
    <row r="28" spans="2:133" ht="11.25" customHeight="1" x14ac:dyDescent="0.15">
      <c r="B28" s="721" t="s">
        <v>306</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137</v>
      </c>
      <c r="AA28" s="682"/>
      <c r="AB28" s="682"/>
      <c r="AC28" s="682"/>
      <c r="AD28" s="683" t="s">
        <v>129</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356221</v>
      </c>
      <c r="CS28" s="680"/>
      <c r="CT28" s="680"/>
      <c r="CU28" s="680"/>
      <c r="CV28" s="680"/>
      <c r="CW28" s="680"/>
      <c r="CX28" s="680"/>
      <c r="CY28" s="681"/>
      <c r="CZ28" s="684">
        <v>3.3</v>
      </c>
      <c r="DA28" s="713"/>
      <c r="DB28" s="713"/>
      <c r="DC28" s="717"/>
      <c r="DD28" s="688">
        <v>336633</v>
      </c>
      <c r="DE28" s="680"/>
      <c r="DF28" s="680"/>
      <c r="DG28" s="680"/>
      <c r="DH28" s="680"/>
      <c r="DI28" s="680"/>
      <c r="DJ28" s="680"/>
      <c r="DK28" s="681"/>
      <c r="DL28" s="688">
        <v>336633</v>
      </c>
      <c r="DM28" s="680"/>
      <c r="DN28" s="680"/>
      <c r="DO28" s="680"/>
      <c r="DP28" s="680"/>
      <c r="DQ28" s="680"/>
      <c r="DR28" s="680"/>
      <c r="DS28" s="680"/>
      <c r="DT28" s="680"/>
      <c r="DU28" s="680"/>
      <c r="DV28" s="681"/>
      <c r="DW28" s="684">
        <v>8.1</v>
      </c>
      <c r="DX28" s="713"/>
      <c r="DY28" s="713"/>
      <c r="DZ28" s="713"/>
      <c r="EA28" s="713"/>
      <c r="EB28" s="713"/>
      <c r="EC28" s="714"/>
    </row>
    <row r="29" spans="2:133" ht="11.25" customHeight="1" x14ac:dyDescent="0.15">
      <c r="B29" s="676" t="s">
        <v>308</v>
      </c>
      <c r="C29" s="677"/>
      <c r="D29" s="677"/>
      <c r="E29" s="677"/>
      <c r="F29" s="677"/>
      <c r="G29" s="677"/>
      <c r="H29" s="677"/>
      <c r="I29" s="677"/>
      <c r="J29" s="677"/>
      <c r="K29" s="677"/>
      <c r="L29" s="677"/>
      <c r="M29" s="677"/>
      <c r="N29" s="677"/>
      <c r="O29" s="677"/>
      <c r="P29" s="677"/>
      <c r="Q29" s="678"/>
      <c r="R29" s="679">
        <v>515733</v>
      </c>
      <c r="S29" s="680"/>
      <c r="T29" s="680"/>
      <c r="U29" s="680"/>
      <c r="V29" s="680"/>
      <c r="W29" s="680"/>
      <c r="X29" s="680"/>
      <c r="Y29" s="681"/>
      <c r="Z29" s="682">
        <v>4.4000000000000004</v>
      </c>
      <c r="AA29" s="682"/>
      <c r="AB29" s="682"/>
      <c r="AC29" s="682"/>
      <c r="AD29" s="683" t="s">
        <v>129</v>
      </c>
      <c r="AE29" s="683"/>
      <c r="AF29" s="683"/>
      <c r="AG29" s="683"/>
      <c r="AH29" s="683"/>
      <c r="AI29" s="683"/>
      <c r="AJ29" s="683"/>
      <c r="AK29" s="683"/>
      <c r="AL29" s="684" t="s">
        <v>137</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312</v>
      </c>
      <c r="CG29" s="695"/>
      <c r="CH29" s="695"/>
      <c r="CI29" s="695"/>
      <c r="CJ29" s="695"/>
      <c r="CK29" s="695"/>
      <c r="CL29" s="695"/>
      <c r="CM29" s="695"/>
      <c r="CN29" s="695"/>
      <c r="CO29" s="695"/>
      <c r="CP29" s="695"/>
      <c r="CQ29" s="696"/>
      <c r="CR29" s="679">
        <v>356221</v>
      </c>
      <c r="CS29" s="715"/>
      <c r="CT29" s="715"/>
      <c r="CU29" s="715"/>
      <c r="CV29" s="715"/>
      <c r="CW29" s="715"/>
      <c r="CX29" s="715"/>
      <c r="CY29" s="716"/>
      <c r="CZ29" s="684">
        <v>3.3</v>
      </c>
      <c r="DA29" s="713"/>
      <c r="DB29" s="713"/>
      <c r="DC29" s="717"/>
      <c r="DD29" s="688">
        <v>336633</v>
      </c>
      <c r="DE29" s="715"/>
      <c r="DF29" s="715"/>
      <c r="DG29" s="715"/>
      <c r="DH29" s="715"/>
      <c r="DI29" s="715"/>
      <c r="DJ29" s="715"/>
      <c r="DK29" s="716"/>
      <c r="DL29" s="688">
        <v>336633</v>
      </c>
      <c r="DM29" s="715"/>
      <c r="DN29" s="715"/>
      <c r="DO29" s="715"/>
      <c r="DP29" s="715"/>
      <c r="DQ29" s="715"/>
      <c r="DR29" s="715"/>
      <c r="DS29" s="715"/>
      <c r="DT29" s="715"/>
      <c r="DU29" s="715"/>
      <c r="DV29" s="716"/>
      <c r="DW29" s="684">
        <v>8.1</v>
      </c>
      <c r="DX29" s="713"/>
      <c r="DY29" s="713"/>
      <c r="DZ29" s="713"/>
      <c r="EA29" s="713"/>
      <c r="EB29" s="713"/>
      <c r="EC29" s="714"/>
    </row>
    <row r="30" spans="2:133" ht="11.25" customHeight="1" x14ac:dyDescent="0.15">
      <c r="B30" s="676" t="s">
        <v>313</v>
      </c>
      <c r="C30" s="677"/>
      <c r="D30" s="677"/>
      <c r="E30" s="677"/>
      <c r="F30" s="677"/>
      <c r="G30" s="677"/>
      <c r="H30" s="677"/>
      <c r="I30" s="677"/>
      <c r="J30" s="677"/>
      <c r="K30" s="677"/>
      <c r="L30" s="677"/>
      <c r="M30" s="677"/>
      <c r="N30" s="677"/>
      <c r="O30" s="677"/>
      <c r="P30" s="677"/>
      <c r="Q30" s="678"/>
      <c r="R30" s="679">
        <v>51664</v>
      </c>
      <c r="S30" s="680"/>
      <c r="T30" s="680"/>
      <c r="U30" s="680"/>
      <c r="V30" s="680"/>
      <c r="W30" s="680"/>
      <c r="X30" s="680"/>
      <c r="Y30" s="681"/>
      <c r="Z30" s="682">
        <v>0.4</v>
      </c>
      <c r="AA30" s="682"/>
      <c r="AB30" s="682"/>
      <c r="AC30" s="682"/>
      <c r="AD30" s="683">
        <v>9794</v>
      </c>
      <c r="AE30" s="683"/>
      <c r="AF30" s="683"/>
      <c r="AG30" s="683"/>
      <c r="AH30" s="683"/>
      <c r="AI30" s="683"/>
      <c r="AJ30" s="683"/>
      <c r="AK30" s="683"/>
      <c r="AL30" s="684">
        <v>0.3</v>
      </c>
      <c r="AM30" s="685"/>
      <c r="AN30" s="685"/>
      <c r="AO30" s="686"/>
      <c r="AP30" s="727" t="s">
        <v>314</v>
      </c>
      <c r="AQ30" s="728"/>
      <c r="AR30" s="728"/>
      <c r="AS30" s="728"/>
      <c r="AT30" s="733" t="s">
        <v>315</v>
      </c>
      <c r="AU30" s="229"/>
      <c r="AV30" s="229"/>
      <c r="AW30" s="229"/>
      <c r="AX30" s="665" t="s">
        <v>191</v>
      </c>
      <c r="AY30" s="666"/>
      <c r="AZ30" s="666"/>
      <c r="BA30" s="666"/>
      <c r="BB30" s="666"/>
      <c r="BC30" s="666"/>
      <c r="BD30" s="666"/>
      <c r="BE30" s="666"/>
      <c r="BF30" s="667"/>
      <c r="BG30" s="739">
        <v>99.3</v>
      </c>
      <c r="BH30" s="740"/>
      <c r="BI30" s="740"/>
      <c r="BJ30" s="740"/>
      <c r="BK30" s="740"/>
      <c r="BL30" s="740"/>
      <c r="BM30" s="674">
        <v>97</v>
      </c>
      <c r="BN30" s="740"/>
      <c r="BO30" s="740"/>
      <c r="BP30" s="740"/>
      <c r="BQ30" s="741"/>
      <c r="BR30" s="739">
        <v>99.4</v>
      </c>
      <c r="BS30" s="740"/>
      <c r="BT30" s="740"/>
      <c r="BU30" s="740"/>
      <c r="BV30" s="740"/>
      <c r="BW30" s="740"/>
      <c r="BX30" s="674">
        <v>97.1</v>
      </c>
      <c r="BY30" s="740"/>
      <c r="BZ30" s="740"/>
      <c r="CA30" s="740"/>
      <c r="CB30" s="741"/>
      <c r="CD30" s="744"/>
      <c r="CE30" s="745"/>
      <c r="CF30" s="694" t="s">
        <v>316</v>
      </c>
      <c r="CG30" s="695"/>
      <c r="CH30" s="695"/>
      <c r="CI30" s="695"/>
      <c r="CJ30" s="695"/>
      <c r="CK30" s="695"/>
      <c r="CL30" s="695"/>
      <c r="CM30" s="695"/>
      <c r="CN30" s="695"/>
      <c r="CO30" s="695"/>
      <c r="CP30" s="695"/>
      <c r="CQ30" s="696"/>
      <c r="CR30" s="679">
        <v>331903</v>
      </c>
      <c r="CS30" s="680"/>
      <c r="CT30" s="680"/>
      <c r="CU30" s="680"/>
      <c r="CV30" s="680"/>
      <c r="CW30" s="680"/>
      <c r="CX30" s="680"/>
      <c r="CY30" s="681"/>
      <c r="CZ30" s="684">
        <v>3</v>
      </c>
      <c r="DA30" s="713"/>
      <c r="DB30" s="713"/>
      <c r="DC30" s="717"/>
      <c r="DD30" s="688">
        <v>314602</v>
      </c>
      <c r="DE30" s="680"/>
      <c r="DF30" s="680"/>
      <c r="DG30" s="680"/>
      <c r="DH30" s="680"/>
      <c r="DI30" s="680"/>
      <c r="DJ30" s="680"/>
      <c r="DK30" s="681"/>
      <c r="DL30" s="688">
        <v>314602</v>
      </c>
      <c r="DM30" s="680"/>
      <c r="DN30" s="680"/>
      <c r="DO30" s="680"/>
      <c r="DP30" s="680"/>
      <c r="DQ30" s="680"/>
      <c r="DR30" s="680"/>
      <c r="DS30" s="680"/>
      <c r="DT30" s="680"/>
      <c r="DU30" s="680"/>
      <c r="DV30" s="681"/>
      <c r="DW30" s="684">
        <v>7.6</v>
      </c>
      <c r="DX30" s="713"/>
      <c r="DY30" s="713"/>
      <c r="DZ30" s="713"/>
      <c r="EA30" s="713"/>
      <c r="EB30" s="713"/>
      <c r="EC30" s="714"/>
    </row>
    <row r="31" spans="2:133" ht="11.25" customHeight="1" x14ac:dyDescent="0.15">
      <c r="B31" s="676" t="s">
        <v>317</v>
      </c>
      <c r="C31" s="677"/>
      <c r="D31" s="677"/>
      <c r="E31" s="677"/>
      <c r="F31" s="677"/>
      <c r="G31" s="677"/>
      <c r="H31" s="677"/>
      <c r="I31" s="677"/>
      <c r="J31" s="677"/>
      <c r="K31" s="677"/>
      <c r="L31" s="677"/>
      <c r="M31" s="677"/>
      <c r="N31" s="677"/>
      <c r="O31" s="677"/>
      <c r="P31" s="677"/>
      <c r="Q31" s="678"/>
      <c r="R31" s="679">
        <v>15020</v>
      </c>
      <c r="S31" s="680"/>
      <c r="T31" s="680"/>
      <c r="U31" s="680"/>
      <c r="V31" s="680"/>
      <c r="W31" s="680"/>
      <c r="X31" s="680"/>
      <c r="Y31" s="681"/>
      <c r="Z31" s="682">
        <v>0.1</v>
      </c>
      <c r="AA31" s="682"/>
      <c r="AB31" s="682"/>
      <c r="AC31" s="682"/>
      <c r="AD31" s="683" t="s">
        <v>244</v>
      </c>
      <c r="AE31" s="683"/>
      <c r="AF31" s="683"/>
      <c r="AG31" s="683"/>
      <c r="AH31" s="683"/>
      <c r="AI31" s="683"/>
      <c r="AJ31" s="683"/>
      <c r="AK31" s="683"/>
      <c r="AL31" s="684" t="s">
        <v>137</v>
      </c>
      <c r="AM31" s="685"/>
      <c r="AN31" s="685"/>
      <c r="AO31" s="686"/>
      <c r="AP31" s="729"/>
      <c r="AQ31" s="730"/>
      <c r="AR31" s="730"/>
      <c r="AS31" s="730"/>
      <c r="AT31" s="734"/>
      <c r="AU31" s="228" t="s">
        <v>318</v>
      </c>
      <c r="AV31" s="228"/>
      <c r="AW31" s="228"/>
      <c r="AX31" s="676" t="s">
        <v>319</v>
      </c>
      <c r="AY31" s="677"/>
      <c r="AZ31" s="677"/>
      <c r="BA31" s="677"/>
      <c r="BB31" s="677"/>
      <c r="BC31" s="677"/>
      <c r="BD31" s="677"/>
      <c r="BE31" s="677"/>
      <c r="BF31" s="678"/>
      <c r="BG31" s="736">
        <v>98.8</v>
      </c>
      <c r="BH31" s="715"/>
      <c r="BI31" s="715"/>
      <c r="BJ31" s="715"/>
      <c r="BK31" s="715"/>
      <c r="BL31" s="715"/>
      <c r="BM31" s="685">
        <v>95.7</v>
      </c>
      <c r="BN31" s="737"/>
      <c r="BO31" s="737"/>
      <c r="BP31" s="737"/>
      <c r="BQ31" s="738"/>
      <c r="BR31" s="736">
        <v>99</v>
      </c>
      <c r="BS31" s="715"/>
      <c r="BT31" s="715"/>
      <c r="BU31" s="715"/>
      <c r="BV31" s="715"/>
      <c r="BW31" s="715"/>
      <c r="BX31" s="685">
        <v>95.9</v>
      </c>
      <c r="BY31" s="737"/>
      <c r="BZ31" s="737"/>
      <c r="CA31" s="737"/>
      <c r="CB31" s="738"/>
      <c r="CD31" s="744"/>
      <c r="CE31" s="745"/>
      <c r="CF31" s="694" t="s">
        <v>320</v>
      </c>
      <c r="CG31" s="695"/>
      <c r="CH31" s="695"/>
      <c r="CI31" s="695"/>
      <c r="CJ31" s="695"/>
      <c r="CK31" s="695"/>
      <c r="CL31" s="695"/>
      <c r="CM31" s="695"/>
      <c r="CN31" s="695"/>
      <c r="CO31" s="695"/>
      <c r="CP31" s="695"/>
      <c r="CQ31" s="696"/>
      <c r="CR31" s="679">
        <v>24318</v>
      </c>
      <c r="CS31" s="715"/>
      <c r="CT31" s="715"/>
      <c r="CU31" s="715"/>
      <c r="CV31" s="715"/>
      <c r="CW31" s="715"/>
      <c r="CX31" s="715"/>
      <c r="CY31" s="716"/>
      <c r="CZ31" s="684">
        <v>0.2</v>
      </c>
      <c r="DA31" s="713"/>
      <c r="DB31" s="713"/>
      <c r="DC31" s="717"/>
      <c r="DD31" s="688">
        <v>22031</v>
      </c>
      <c r="DE31" s="715"/>
      <c r="DF31" s="715"/>
      <c r="DG31" s="715"/>
      <c r="DH31" s="715"/>
      <c r="DI31" s="715"/>
      <c r="DJ31" s="715"/>
      <c r="DK31" s="716"/>
      <c r="DL31" s="688">
        <v>22031</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15">
      <c r="B32" s="676" t="s">
        <v>321</v>
      </c>
      <c r="C32" s="677"/>
      <c r="D32" s="677"/>
      <c r="E32" s="677"/>
      <c r="F32" s="677"/>
      <c r="G32" s="677"/>
      <c r="H32" s="677"/>
      <c r="I32" s="677"/>
      <c r="J32" s="677"/>
      <c r="K32" s="677"/>
      <c r="L32" s="677"/>
      <c r="M32" s="677"/>
      <c r="N32" s="677"/>
      <c r="O32" s="677"/>
      <c r="P32" s="677"/>
      <c r="Q32" s="678"/>
      <c r="R32" s="679">
        <v>4059346</v>
      </c>
      <c r="S32" s="680"/>
      <c r="T32" s="680"/>
      <c r="U32" s="680"/>
      <c r="V32" s="680"/>
      <c r="W32" s="680"/>
      <c r="X32" s="680"/>
      <c r="Y32" s="681"/>
      <c r="Z32" s="682">
        <v>35</v>
      </c>
      <c r="AA32" s="682"/>
      <c r="AB32" s="682"/>
      <c r="AC32" s="682"/>
      <c r="AD32" s="683" t="s">
        <v>244</v>
      </c>
      <c r="AE32" s="683"/>
      <c r="AF32" s="683"/>
      <c r="AG32" s="683"/>
      <c r="AH32" s="683"/>
      <c r="AI32" s="683"/>
      <c r="AJ32" s="683"/>
      <c r="AK32" s="683"/>
      <c r="AL32" s="684" t="s">
        <v>244</v>
      </c>
      <c r="AM32" s="685"/>
      <c r="AN32" s="685"/>
      <c r="AO32" s="686"/>
      <c r="AP32" s="731"/>
      <c r="AQ32" s="732"/>
      <c r="AR32" s="732"/>
      <c r="AS32" s="732"/>
      <c r="AT32" s="735"/>
      <c r="AU32" s="230"/>
      <c r="AV32" s="230"/>
      <c r="AW32" s="230"/>
      <c r="AX32" s="724" t="s">
        <v>322</v>
      </c>
      <c r="AY32" s="725"/>
      <c r="AZ32" s="725"/>
      <c r="BA32" s="725"/>
      <c r="BB32" s="725"/>
      <c r="BC32" s="725"/>
      <c r="BD32" s="725"/>
      <c r="BE32" s="725"/>
      <c r="BF32" s="726"/>
      <c r="BG32" s="748">
        <v>99.6</v>
      </c>
      <c r="BH32" s="749"/>
      <c r="BI32" s="749"/>
      <c r="BJ32" s="749"/>
      <c r="BK32" s="749"/>
      <c r="BL32" s="749"/>
      <c r="BM32" s="750">
        <v>97.7</v>
      </c>
      <c r="BN32" s="749"/>
      <c r="BO32" s="749"/>
      <c r="BP32" s="749"/>
      <c r="BQ32" s="751"/>
      <c r="BR32" s="748">
        <v>99.6</v>
      </c>
      <c r="BS32" s="749"/>
      <c r="BT32" s="749"/>
      <c r="BU32" s="749"/>
      <c r="BV32" s="749"/>
      <c r="BW32" s="749"/>
      <c r="BX32" s="750">
        <v>97.6</v>
      </c>
      <c r="BY32" s="749"/>
      <c r="BZ32" s="749"/>
      <c r="CA32" s="749"/>
      <c r="CB32" s="751"/>
      <c r="CD32" s="746"/>
      <c r="CE32" s="747"/>
      <c r="CF32" s="694" t="s">
        <v>323</v>
      </c>
      <c r="CG32" s="695"/>
      <c r="CH32" s="695"/>
      <c r="CI32" s="695"/>
      <c r="CJ32" s="695"/>
      <c r="CK32" s="695"/>
      <c r="CL32" s="695"/>
      <c r="CM32" s="695"/>
      <c r="CN32" s="695"/>
      <c r="CO32" s="695"/>
      <c r="CP32" s="695"/>
      <c r="CQ32" s="696"/>
      <c r="CR32" s="679" t="s">
        <v>244</v>
      </c>
      <c r="CS32" s="680"/>
      <c r="CT32" s="680"/>
      <c r="CU32" s="680"/>
      <c r="CV32" s="680"/>
      <c r="CW32" s="680"/>
      <c r="CX32" s="680"/>
      <c r="CY32" s="681"/>
      <c r="CZ32" s="684" t="s">
        <v>244</v>
      </c>
      <c r="DA32" s="713"/>
      <c r="DB32" s="713"/>
      <c r="DC32" s="717"/>
      <c r="DD32" s="688" t="s">
        <v>129</v>
      </c>
      <c r="DE32" s="680"/>
      <c r="DF32" s="680"/>
      <c r="DG32" s="680"/>
      <c r="DH32" s="680"/>
      <c r="DI32" s="680"/>
      <c r="DJ32" s="680"/>
      <c r="DK32" s="681"/>
      <c r="DL32" s="688" t="s">
        <v>137</v>
      </c>
      <c r="DM32" s="680"/>
      <c r="DN32" s="680"/>
      <c r="DO32" s="680"/>
      <c r="DP32" s="680"/>
      <c r="DQ32" s="680"/>
      <c r="DR32" s="680"/>
      <c r="DS32" s="680"/>
      <c r="DT32" s="680"/>
      <c r="DU32" s="680"/>
      <c r="DV32" s="681"/>
      <c r="DW32" s="684" t="s">
        <v>137</v>
      </c>
      <c r="DX32" s="713"/>
      <c r="DY32" s="713"/>
      <c r="DZ32" s="713"/>
      <c r="EA32" s="713"/>
      <c r="EB32" s="713"/>
      <c r="EC32" s="714"/>
    </row>
    <row r="33" spans="2:133" ht="11.25" customHeight="1" x14ac:dyDescent="0.15">
      <c r="B33" s="676" t="s">
        <v>324</v>
      </c>
      <c r="C33" s="677"/>
      <c r="D33" s="677"/>
      <c r="E33" s="677"/>
      <c r="F33" s="677"/>
      <c r="G33" s="677"/>
      <c r="H33" s="677"/>
      <c r="I33" s="677"/>
      <c r="J33" s="677"/>
      <c r="K33" s="677"/>
      <c r="L33" s="677"/>
      <c r="M33" s="677"/>
      <c r="N33" s="677"/>
      <c r="O33" s="677"/>
      <c r="P33" s="677"/>
      <c r="Q33" s="678"/>
      <c r="R33" s="679">
        <v>878555</v>
      </c>
      <c r="S33" s="680"/>
      <c r="T33" s="680"/>
      <c r="U33" s="680"/>
      <c r="V33" s="680"/>
      <c r="W33" s="680"/>
      <c r="X33" s="680"/>
      <c r="Y33" s="681"/>
      <c r="Z33" s="682">
        <v>7.6</v>
      </c>
      <c r="AA33" s="682"/>
      <c r="AB33" s="682"/>
      <c r="AC33" s="682"/>
      <c r="AD33" s="683" t="s">
        <v>129</v>
      </c>
      <c r="AE33" s="683"/>
      <c r="AF33" s="683"/>
      <c r="AG33" s="683"/>
      <c r="AH33" s="683"/>
      <c r="AI33" s="683"/>
      <c r="AJ33" s="683"/>
      <c r="AK33" s="683"/>
      <c r="AL33" s="684" t="s">
        <v>244</v>
      </c>
      <c r="AM33" s="685"/>
      <c r="AN33" s="685"/>
      <c r="AO33" s="686"/>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694" t="s">
        <v>325</v>
      </c>
      <c r="CE33" s="695"/>
      <c r="CF33" s="695"/>
      <c r="CG33" s="695"/>
      <c r="CH33" s="695"/>
      <c r="CI33" s="695"/>
      <c r="CJ33" s="695"/>
      <c r="CK33" s="695"/>
      <c r="CL33" s="695"/>
      <c r="CM33" s="695"/>
      <c r="CN33" s="695"/>
      <c r="CO33" s="695"/>
      <c r="CP33" s="695"/>
      <c r="CQ33" s="696"/>
      <c r="CR33" s="679">
        <v>6171454</v>
      </c>
      <c r="CS33" s="715"/>
      <c r="CT33" s="715"/>
      <c r="CU33" s="715"/>
      <c r="CV33" s="715"/>
      <c r="CW33" s="715"/>
      <c r="CX33" s="715"/>
      <c r="CY33" s="716"/>
      <c r="CZ33" s="684">
        <v>56.3</v>
      </c>
      <c r="DA33" s="713"/>
      <c r="DB33" s="713"/>
      <c r="DC33" s="717"/>
      <c r="DD33" s="688">
        <v>3082698</v>
      </c>
      <c r="DE33" s="715"/>
      <c r="DF33" s="715"/>
      <c r="DG33" s="715"/>
      <c r="DH33" s="715"/>
      <c r="DI33" s="715"/>
      <c r="DJ33" s="715"/>
      <c r="DK33" s="716"/>
      <c r="DL33" s="688">
        <v>2305924</v>
      </c>
      <c r="DM33" s="715"/>
      <c r="DN33" s="715"/>
      <c r="DO33" s="715"/>
      <c r="DP33" s="715"/>
      <c r="DQ33" s="715"/>
      <c r="DR33" s="715"/>
      <c r="DS33" s="715"/>
      <c r="DT33" s="715"/>
      <c r="DU33" s="715"/>
      <c r="DV33" s="716"/>
      <c r="DW33" s="684">
        <v>55.5</v>
      </c>
      <c r="DX33" s="713"/>
      <c r="DY33" s="713"/>
      <c r="DZ33" s="713"/>
      <c r="EA33" s="713"/>
      <c r="EB33" s="713"/>
      <c r="EC33" s="714"/>
    </row>
    <row r="34" spans="2:133" ht="11.25" customHeight="1" x14ac:dyDescent="0.15">
      <c r="B34" s="676" t="s">
        <v>326</v>
      </c>
      <c r="C34" s="677"/>
      <c r="D34" s="677"/>
      <c r="E34" s="677"/>
      <c r="F34" s="677"/>
      <c r="G34" s="677"/>
      <c r="H34" s="677"/>
      <c r="I34" s="677"/>
      <c r="J34" s="677"/>
      <c r="K34" s="677"/>
      <c r="L34" s="677"/>
      <c r="M34" s="677"/>
      <c r="N34" s="677"/>
      <c r="O34" s="677"/>
      <c r="P34" s="677"/>
      <c r="Q34" s="678"/>
      <c r="R34" s="679">
        <v>202275</v>
      </c>
      <c r="S34" s="680"/>
      <c r="T34" s="680"/>
      <c r="U34" s="680"/>
      <c r="V34" s="680"/>
      <c r="W34" s="680"/>
      <c r="X34" s="680"/>
      <c r="Y34" s="681"/>
      <c r="Z34" s="682">
        <v>1.7</v>
      </c>
      <c r="AA34" s="682"/>
      <c r="AB34" s="682"/>
      <c r="AC34" s="682"/>
      <c r="AD34" s="683">
        <v>61</v>
      </c>
      <c r="AE34" s="683"/>
      <c r="AF34" s="683"/>
      <c r="AG34" s="683"/>
      <c r="AH34" s="683"/>
      <c r="AI34" s="683"/>
      <c r="AJ34" s="683"/>
      <c r="AK34" s="683"/>
      <c r="AL34" s="684">
        <v>0</v>
      </c>
      <c r="AM34" s="685"/>
      <c r="AN34" s="685"/>
      <c r="AO34" s="686"/>
      <c r="AP34" s="233"/>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1230128</v>
      </c>
      <c r="CS34" s="680"/>
      <c r="CT34" s="680"/>
      <c r="CU34" s="680"/>
      <c r="CV34" s="680"/>
      <c r="CW34" s="680"/>
      <c r="CX34" s="680"/>
      <c r="CY34" s="681"/>
      <c r="CZ34" s="684">
        <v>11.2</v>
      </c>
      <c r="DA34" s="713"/>
      <c r="DB34" s="713"/>
      <c r="DC34" s="717"/>
      <c r="DD34" s="688">
        <v>1006507</v>
      </c>
      <c r="DE34" s="680"/>
      <c r="DF34" s="680"/>
      <c r="DG34" s="680"/>
      <c r="DH34" s="680"/>
      <c r="DI34" s="680"/>
      <c r="DJ34" s="680"/>
      <c r="DK34" s="681"/>
      <c r="DL34" s="688">
        <v>875968</v>
      </c>
      <c r="DM34" s="680"/>
      <c r="DN34" s="680"/>
      <c r="DO34" s="680"/>
      <c r="DP34" s="680"/>
      <c r="DQ34" s="680"/>
      <c r="DR34" s="680"/>
      <c r="DS34" s="680"/>
      <c r="DT34" s="680"/>
      <c r="DU34" s="680"/>
      <c r="DV34" s="681"/>
      <c r="DW34" s="684">
        <v>21.1</v>
      </c>
      <c r="DX34" s="713"/>
      <c r="DY34" s="713"/>
      <c r="DZ34" s="713"/>
      <c r="EA34" s="713"/>
      <c r="EB34" s="713"/>
      <c r="EC34" s="714"/>
    </row>
    <row r="35" spans="2:133" ht="11.25" customHeight="1" x14ac:dyDescent="0.15">
      <c r="B35" s="676" t="s">
        <v>330</v>
      </c>
      <c r="C35" s="677"/>
      <c r="D35" s="677"/>
      <c r="E35" s="677"/>
      <c r="F35" s="677"/>
      <c r="G35" s="677"/>
      <c r="H35" s="677"/>
      <c r="I35" s="677"/>
      <c r="J35" s="677"/>
      <c r="K35" s="677"/>
      <c r="L35" s="677"/>
      <c r="M35" s="677"/>
      <c r="N35" s="677"/>
      <c r="O35" s="677"/>
      <c r="P35" s="677"/>
      <c r="Q35" s="678"/>
      <c r="R35" s="679">
        <v>440644</v>
      </c>
      <c r="S35" s="680"/>
      <c r="T35" s="680"/>
      <c r="U35" s="680"/>
      <c r="V35" s="680"/>
      <c r="W35" s="680"/>
      <c r="X35" s="680"/>
      <c r="Y35" s="681"/>
      <c r="Z35" s="682">
        <v>3.8</v>
      </c>
      <c r="AA35" s="682"/>
      <c r="AB35" s="682"/>
      <c r="AC35" s="682"/>
      <c r="AD35" s="683" t="s">
        <v>244</v>
      </c>
      <c r="AE35" s="683"/>
      <c r="AF35" s="683"/>
      <c r="AG35" s="683"/>
      <c r="AH35" s="683"/>
      <c r="AI35" s="683"/>
      <c r="AJ35" s="683"/>
      <c r="AK35" s="683"/>
      <c r="AL35" s="684" t="s">
        <v>129</v>
      </c>
      <c r="AM35" s="685"/>
      <c r="AN35" s="685"/>
      <c r="AO35" s="686"/>
      <c r="AP35" s="233"/>
      <c r="AQ35" s="752" t="s">
        <v>331</v>
      </c>
      <c r="AR35" s="753"/>
      <c r="AS35" s="753"/>
      <c r="AT35" s="753"/>
      <c r="AU35" s="753"/>
      <c r="AV35" s="753"/>
      <c r="AW35" s="753"/>
      <c r="AX35" s="753"/>
      <c r="AY35" s="754"/>
      <c r="AZ35" s="668">
        <v>1043421</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35429</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47703</v>
      </c>
      <c r="CS35" s="715"/>
      <c r="CT35" s="715"/>
      <c r="CU35" s="715"/>
      <c r="CV35" s="715"/>
      <c r="CW35" s="715"/>
      <c r="CX35" s="715"/>
      <c r="CY35" s="716"/>
      <c r="CZ35" s="684">
        <v>0.4</v>
      </c>
      <c r="DA35" s="713"/>
      <c r="DB35" s="713"/>
      <c r="DC35" s="717"/>
      <c r="DD35" s="688">
        <v>47176</v>
      </c>
      <c r="DE35" s="715"/>
      <c r="DF35" s="715"/>
      <c r="DG35" s="715"/>
      <c r="DH35" s="715"/>
      <c r="DI35" s="715"/>
      <c r="DJ35" s="715"/>
      <c r="DK35" s="716"/>
      <c r="DL35" s="688">
        <v>42602</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334</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244</v>
      </c>
      <c r="AA36" s="682"/>
      <c r="AB36" s="682"/>
      <c r="AC36" s="682"/>
      <c r="AD36" s="683" t="s">
        <v>244</v>
      </c>
      <c r="AE36" s="683"/>
      <c r="AF36" s="683"/>
      <c r="AG36" s="683"/>
      <c r="AH36" s="683"/>
      <c r="AI36" s="683"/>
      <c r="AJ36" s="683"/>
      <c r="AK36" s="683"/>
      <c r="AL36" s="684" t="s">
        <v>244</v>
      </c>
      <c r="AM36" s="685"/>
      <c r="AN36" s="685"/>
      <c r="AO36" s="686"/>
      <c r="AQ36" s="756" t="s">
        <v>335</v>
      </c>
      <c r="AR36" s="757"/>
      <c r="AS36" s="757"/>
      <c r="AT36" s="757"/>
      <c r="AU36" s="757"/>
      <c r="AV36" s="757"/>
      <c r="AW36" s="757"/>
      <c r="AX36" s="757"/>
      <c r="AY36" s="758"/>
      <c r="AZ36" s="679">
        <v>212780</v>
      </c>
      <c r="BA36" s="680"/>
      <c r="BB36" s="680"/>
      <c r="BC36" s="680"/>
      <c r="BD36" s="715"/>
      <c r="BE36" s="715"/>
      <c r="BF36" s="738"/>
      <c r="BG36" s="694" t="s">
        <v>336</v>
      </c>
      <c r="BH36" s="695"/>
      <c r="BI36" s="695"/>
      <c r="BJ36" s="695"/>
      <c r="BK36" s="695"/>
      <c r="BL36" s="695"/>
      <c r="BM36" s="695"/>
      <c r="BN36" s="695"/>
      <c r="BO36" s="695"/>
      <c r="BP36" s="695"/>
      <c r="BQ36" s="695"/>
      <c r="BR36" s="695"/>
      <c r="BS36" s="695"/>
      <c r="BT36" s="695"/>
      <c r="BU36" s="696"/>
      <c r="BV36" s="679">
        <v>30907</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3220893</v>
      </c>
      <c r="CS36" s="680"/>
      <c r="CT36" s="680"/>
      <c r="CU36" s="680"/>
      <c r="CV36" s="680"/>
      <c r="CW36" s="680"/>
      <c r="CX36" s="680"/>
      <c r="CY36" s="681"/>
      <c r="CZ36" s="684">
        <v>29.4</v>
      </c>
      <c r="DA36" s="713"/>
      <c r="DB36" s="713"/>
      <c r="DC36" s="717"/>
      <c r="DD36" s="688">
        <v>808045</v>
      </c>
      <c r="DE36" s="680"/>
      <c r="DF36" s="680"/>
      <c r="DG36" s="680"/>
      <c r="DH36" s="680"/>
      <c r="DI36" s="680"/>
      <c r="DJ36" s="680"/>
      <c r="DK36" s="681"/>
      <c r="DL36" s="688">
        <v>654563</v>
      </c>
      <c r="DM36" s="680"/>
      <c r="DN36" s="680"/>
      <c r="DO36" s="680"/>
      <c r="DP36" s="680"/>
      <c r="DQ36" s="680"/>
      <c r="DR36" s="680"/>
      <c r="DS36" s="680"/>
      <c r="DT36" s="680"/>
      <c r="DU36" s="680"/>
      <c r="DV36" s="681"/>
      <c r="DW36" s="684">
        <v>15.8</v>
      </c>
      <c r="DX36" s="713"/>
      <c r="DY36" s="713"/>
      <c r="DZ36" s="713"/>
      <c r="EA36" s="713"/>
      <c r="EB36" s="713"/>
      <c r="EC36" s="714"/>
    </row>
    <row r="37" spans="2:133" ht="11.25" customHeight="1" x14ac:dyDescent="0.15">
      <c r="B37" s="676" t="s">
        <v>338</v>
      </c>
      <c r="C37" s="677"/>
      <c r="D37" s="677"/>
      <c r="E37" s="677"/>
      <c r="F37" s="677"/>
      <c r="G37" s="677"/>
      <c r="H37" s="677"/>
      <c r="I37" s="677"/>
      <c r="J37" s="677"/>
      <c r="K37" s="677"/>
      <c r="L37" s="677"/>
      <c r="M37" s="677"/>
      <c r="N37" s="677"/>
      <c r="O37" s="677"/>
      <c r="P37" s="677"/>
      <c r="Q37" s="678"/>
      <c r="R37" s="679">
        <v>284844</v>
      </c>
      <c r="S37" s="680"/>
      <c r="T37" s="680"/>
      <c r="U37" s="680"/>
      <c r="V37" s="680"/>
      <c r="W37" s="680"/>
      <c r="X37" s="680"/>
      <c r="Y37" s="681"/>
      <c r="Z37" s="682">
        <v>2.5</v>
      </c>
      <c r="AA37" s="682"/>
      <c r="AB37" s="682"/>
      <c r="AC37" s="682"/>
      <c r="AD37" s="683" t="s">
        <v>244</v>
      </c>
      <c r="AE37" s="683"/>
      <c r="AF37" s="683"/>
      <c r="AG37" s="683"/>
      <c r="AH37" s="683"/>
      <c r="AI37" s="683"/>
      <c r="AJ37" s="683"/>
      <c r="AK37" s="683"/>
      <c r="AL37" s="684" t="s">
        <v>244</v>
      </c>
      <c r="AM37" s="685"/>
      <c r="AN37" s="685"/>
      <c r="AO37" s="686"/>
      <c r="AQ37" s="756" t="s">
        <v>339</v>
      </c>
      <c r="AR37" s="757"/>
      <c r="AS37" s="757"/>
      <c r="AT37" s="757"/>
      <c r="AU37" s="757"/>
      <c r="AV37" s="757"/>
      <c r="AW37" s="757"/>
      <c r="AX37" s="757"/>
      <c r="AY37" s="758"/>
      <c r="AZ37" s="679">
        <v>100988</v>
      </c>
      <c r="BA37" s="680"/>
      <c r="BB37" s="680"/>
      <c r="BC37" s="680"/>
      <c r="BD37" s="715"/>
      <c r="BE37" s="715"/>
      <c r="BF37" s="738"/>
      <c r="BG37" s="694" t="s">
        <v>340</v>
      </c>
      <c r="BH37" s="695"/>
      <c r="BI37" s="695"/>
      <c r="BJ37" s="695"/>
      <c r="BK37" s="695"/>
      <c r="BL37" s="695"/>
      <c r="BM37" s="695"/>
      <c r="BN37" s="695"/>
      <c r="BO37" s="695"/>
      <c r="BP37" s="695"/>
      <c r="BQ37" s="695"/>
      <c r="BR37" s="695"/>
      <c r="BS37" s="695"/>
      <c r="BT37" s="695"/>
      <c r="BU37" s="696"/>
      <c r="BV37" s="679">
        <v>2329</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439545</v>
      </c>
      <c r="CS37" s="715"/>
      <c r="CT37" s="715"/>
      <c r="CU37" s="715"/>
      <c r="CV37" s="715"/>
      <c r="CW37" s="715"/>
      <c r="CX37" s="715"/>
      <c r="CY37" s="716"/>
      <c r="CZ37" s="684">
        <v>4</v>
      </c>
      <c r="DA37" s="713"/>
      <c r="DB37" s="713"/>
      <c r="DC37" s="717"/>
      <c r="DD37" s="688">
        <v>426118</v>
      </c>
      <c r="DE37" s="715"/>
      <c r="DF37" s="715"/>
      <c r="DG37" s="715"/>
      <c r="DH37" s="715"/>
      <c r="DI37" s="715"/>
      <c r="DJ37" s="715"/>
      <c r="DK37" s="716"/>
      <c r="DL37" s="688">
        <v>372034</v>
      </c>
      <c r="DM37" s="715"/>
      <c r="DN37" s="715"/>
      <c r="DO37" s="715"/>
      <c r="DP37" s="715"/>
      <c r="DQ37" s="715"/>
      <c r="DR37" s="715"/>
      <c r="DS37" s="715"/>
      <c r="DT37" s="715"/>
      <c r="DU37" s="715"/>
      <c r="DV37" s="716"/>
      <c r="DW37" s="684">
        <v>9</v>
      </c>
      <c r="DX37" s="713"/>
      <c r="DY37" s="713"/>
      <c r="DZ37" s="713"/>
      <c r="EA37" s="713"/>
      <c r="EB37" s="713"/>
      <c r="EC37" s="714"/>
    </row>
    <row r="38" spans="2:133" ht="11.25" customHeight="1" x14ac:dyDescent="0.15">
      <c r="B38" s="724" t="s">
        <v>342</v>
      </c>
      <c r="C38" s="725"/>
      <c r="D38" s="725"/>
      <c r="E38" s="725"/>
      <c r="F38" s="725"/>
      <c r="G38" s="725"/>
      <c r="H38" s="725"/>
      <c r="I38" s="725"/>
      <c r="J38" s="725"/>
      <c r="K38" s="725"/>
      <c r="L38" s="725"/>
      <c r="M38" s="725"/>
      <c r="N38" s="725"/>
      <c r="O38" s="725"/>
      <c r="P38" s="725"/>
      <c r="Q38" s="726"/>
      <c r="R38" s="759">
        <v>11611211</v>
      </c>
      <c r="S38" s="760"/>
      <c r="T38" s="760"/>
      <c r="U38" s="760"/>
      <c r="V38" s="760"/>
      <c r="W38" s="760"/>
      <c r="X38" s="760"/>
      <c r="Y38" s="761"/>
      <c r="Z38" s="762">
        <v>100</v>
      </c>
      <c r="AA38" s="762"/>
      <c r="AB38" s="762"/>
      <c r="AC38" s="762"/>
      <c r="AD38" s="763">
        <v>3867907</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t="s">
        <v>244</v>
      </c>
      <c r="BA38" s="680"/>
      <c r="BB38" s="680"/>
      <c r="BC38" s="680"/>
      <c r="BD38" s="715"/>
      <c r="BE38" s="715"/>
      <c r="BF38" s="738"/>
      <c r="BG38" s="694" t="s">
        <v>344</v>
      </c>
      <c r="BH38" s="695"/>
      <c r="BI38" s="695"/>
      <c r="BJ38" s="695"/>
      <c r="BK38" s="695"/>
      <c r="BL38" s="695"/>
      <c r="BM38" s="695"/>
      <c r="BN38" s="695"/>
      <c r="BO38" s="695"/>
      <c r="BP38" s="695"/>
      <c r="BQ38" s="695"/>
      <c r="BR38" s="695"/>
      <c r="BS38" s="695"/>
      <c r="BT38" s="695"/>
      <c r="BU38" s="696"/>
      <c r="BV38" s="679">
        <v>4065</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942433</v>
      </c>
      <c r="CS38" s="680"/>
      <c r="CT38" s="680"/>
      <c r="CU38" s="680"/>
      <c r="CV38" s="680"/>
      <c r="CW38" s="680"/>
      <c r="CX38" s="680"/>
      <c r="CY38" s="681"/>
      <c r="CZ38" s="684">
        <v>8.6</v>
      </c>
      <c r="DA38" s="713"/>
      <c r="DB38" s="713"/>
      <c r="DC38" s="717"/>
      <c r="DD38" s="688">
        <v>788858</v>
      </c>
      <c r="DE38" s="680"/>
      <c r="DF38" s="680"/>
      <c r="DG38" s="680"/>
      <c r="DH38" s="680"/>
      <c r="DI38" s="680"/>
      <c r="DJ38" s="680"/>
      <c r="DK38" s="681"/>
      <c r="DL38" s="688">
        <v>732791</v>
      </c>
      <c r="DM38" s="680"/>
      <c r="DN38" s="680"/>
      <c r="DO38" s="680"/>
      <c r="DP38" s="680"/>
      <c r="DQ38" s="680"/>
      <c r="DR38" s="680"/>
      <c r="DS38" s="680"/>
      <c r="DT38" s="680"/>
      <c r="DU38" s="680"/>
      <c r="DV38" s="681"/>
      <c r="DW38" s="684">
        <v>17.600000000000001</v>
      </c>
      <c r="DX38" s="713"/>
      <c r="DY38" s="713"/>
      <c r="DZ38" s="713"/>
      <c r="EA38" s="713"/>
      <c r="EB38" s="713"/>
      <c r="EC38" s="714"/>
    </row>
    <row r="39" spans="2:133" ht="11.25" customHeight="1" x14ac:dyDescent="0.15">
      <c r="AQ39" s="756" t="s">
        <v>346</v>
      </c>
      <c r="AR39" s="757"/>
      <c r="AS39" s="757"/>
      <c r="AT39" s="757"/>
      <c r="AU39" s="757"/>
      <c r="AV39" s="757"/>
      <c r="AW39" s="757"/>
      <c r="AX39" s="757"/>
      <c r="AY39" s="758"/>
      <c r="AZ39" s="679" t="s">
        <v>137</v>
      </c>
      <c r="BA39" s="680"/>
      <c r="BB39" s="680"/>
      <c r="BC39" s="680"/>
      <c r="BD39" s="715"/>
      <c r="BE39" s="715"/>
      <c r="BF39" s="738"/>
      <c r="BG39" s="770" t="s">
        <v>347</v>
      </c>
      <c r="BH39" s="771"/>
      <c r="BI39" s="771"/>
      <c r="BJ39" s="771"/>
      <c r="BK39" s="771"/>
      <c r="BL39" s="234"/>
      <c r="BM39" s="695" t="s">
        <v>348</v>
      </c>
      <c r="BN39" s="695"/>
      <c r="BO39" s="695"/>
      <c r="BP39" s="695"/>
      <c r="BQ39" s="695"/>
      <c r="BR39" s="695"/>
      <c r="BS39" s="695"/>
      <c r="BT39" s="695"/>
      <c r="BU39" s="696"/>
      <c r="BV39" s="679">
        <v>94</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667297</v>
      </c>
      <c r="CS39" s="715"/>
      <c r="CT39" s="715"/>
      <c r="CU39" s="715"/>
      <c r="CV39" s="715"/>
      <c r="CW39" s="715"/>
      <c r="CX39" s="715"/>
      <c r="CY39" s="716"/>
      <c r="CZ39" s="684">
        <v>6.1</v>
      </c>
      <c r="DA39" s="713"/>
      <c r="DB39" s="713"/>
      <c r="DC39" s="717"/>
      <c r="DD39" s="688">
        <v>432112</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350</v>
      </c>
      <c r="AR40" s="757"/>
      <c r="AS40" s="757"/>
      <c r="AT40" s="757"/>
      <c r="AU40" s="757"/>
      <c r="AV40" s="757"/>
      <c r="AW40" s="757"/>
      <c r="AX40" s="757"/>
      <c r="AY40" s="758"/>
      <c r="AZ40" s="679">
        <v>152913</v>
      </c>
      <c r="BA40" s="680"/>
      <c r="BB40" s="680"/>
      <c r="BC40" s="680"/>
      <c r="BD40" s="715"/>
      <c r="BE40" s="715"/>
      <c r="BF40" s="738"/>
      <c r="BG40" s="770"/>
      <c r="BH40" s="771"/>
      <c r="BI40" s="771"/>
      <c r="BJ40" s="771"/>
      <c r="BK40" s="771"/>
      <c r="BL40" s="234"/>
      <c r="BM40" s="695" t="s">
        <v>351</v>
      </c>
      <c r="BN40" s="695"/>
      <c r="BO40" s="695"/>
      <c r="BP40" s="695"/>
      <c r="BQ40" s="695"/>
      <c r="BR40" s="695"/>
      <c r="BS40" s="695"/>
      <c r="BT40" s="695"/>
      <c r="BU40" s="696"/>
      <c r="BV40" s="679" t="s">
        <v>129</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v>63000</v>
      </c>
      <c r="CS40" s="680"/>
      <c r="CT40" s="680"/>
      <c r="CU40" s="680"/>
      <c r="CV40" s="680"/>
      <c r="CW40" s="680"/>
      <c r="CX40" s="680"/>
      <c r="CY40" s="681"/>
      <c r="CZ40" s="684">
        <v>0.6</v>
      </c>
      <c r="DA40" s="713"/>
      <c r="DB40" s="713"/>
      <c r="DC40" s="717"/>
      <c r="DD40" s="688" t="s">
        <v>129</v>
      </c>
      <c r="DE40" s="680"/>
      <c r="DF40" s="680"/>
      <c r="DG40" s="680"/>
      <c r="DH40" s="680"/>
      <c r="DI40" s="680"/>
      <c r="DJ40" s="680"/>
      <c r="DK40" s="681"/>
      <c r="DL40" s="688" t="s">
        <v>129</v>
      </c>
      <c r="DM40" s="680"/>
      <c r="DN40" s="680"/>
      <c r="DO40" s="680"/>
      <c r="DP40" s="680"/>
      <c r="DQ40" s="680"/>
      <c r="DR40" s="680"/>
      <c r="DS40" s="680"/>
      <c r="DT40" s="680"/>
      <c r="DU40" s="680"/>
      <c r="DV40" s="681"/>
      <c r="DW40" s="684" t="s">
        <v>244</v>
      </c>
      <c r="DX40" s="713"/>
      <c r="DY40" s="713"/>
      <c r="DZ40" s="713"/>
      <c r="EA40" s="713"/>
      <c r="EB40" s="713"/>
      <c r="EC40" s="714"/>
    </row>
    <row r="41" spans="2:133" ht="11.25" customHeight="1" x14ac:dyDescent="0.15">
      <c r="AQ41" s="766" t="s">
        <v>353</v>
      </c>
      <c r="AR41" s="767"/>
      <c r="AS41" s="767"/>
      <c r="AT41" s="767"/>
      <c r="AU41" s="767"/>
      <c r="AV41" s="767"/>
      <c r="AW41" s="767"/>
      <c r="AX41" s="767"/>
      <c r="AY41" s="768"/>
      <c r="AZ41" s="759">
        <v>576740</v>
      </c>
      <c r="BA41" s="760"/>
      <c r="BB41" s="760"/>
      <c r="BC41" s="760"/>
      <c r="BD41" s="749"/>
      <c r="BE41" s="749"/>
      <c r="BF41" s="751"/>
      <c r="BG41" s="772"/>
      <c r="BH41" s="773"/>
      <c r="BI41" s="773"/>
      <c r="BJ41" s="773"/>
      <c r="BK41" s="773"/>
      <c r="BL41" s="235"/>
      <c r="BM41" s="704" t="s">
        <v>354</v>
      </c>
      <c r="BN41" s="704"/>
      <c r="BO41" s="704"/>
      <c r="BP41" s="704"/>
      <c r="BQ41" s="704"/>
      <c r="BR41" s="704"/>
      <c r="BS41" s="704"/>
      <c r="BT41" s="704"/>
      <c r="BU41" s="705"/>
      <c r="BV41" s="759">
        <v>353</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244</v>
      </c>
      <c r="CS41" s="715"/>
      <c r="CT41" s="715"/>
      <c r="CU41" s="715"/>
      <c r="CV41" s="715"/>
      <c r="CW41" s="715"/>
      <c r="CX41" s="715"/>
      <c r="CY41" s="716"/>
      <c r="CZ41" s="684" t="s">
        <v>129</v>
      </c>
      <c r="DA41" s="713"/>
      <c r="DB41" s="713"/>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8" t="s">
        <v>356</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76" t="s">
        <v>357</v>
      </c>
      <c r="CE42" s="677"/>
      <c r="CF42" s="677"/>
      <c r="CG42" s="677"/>
      <c r="CH42" s="677"/>
      <c r="CI42" s="677"/>
      <c r="CJ42" s="677"/>
      <c r="CK42" s="677"/>
      <c r="CL42" s="677"/>
      <c r="CM42" s="677"/>
      <c r="CN42" s="677"/>
      <c r="CO42" s="677"/>
      <c r="CP42" s="677"/>
      <c r="CQ42" s="678"/>
      <c r="CR42" s="679">
        <v>2262089</v>
      </c>
      <c r="CS42" s="680"/>
      <c r="CT42" s="680"/>
      <c r="CU42" s="680"/>
      <c r="CV42" s="680"/>
      <c r="CW42" s="680"/>
      <c r="CX42" s="680"/>
      <c r="CY42" s="681"/>
      <c r="CZ42" s="684">
        <v>20.6</v>
      </c>
      <c r="DA42" s="685"/>
      <c r="DB42" s="685"/>
      <c r="DC42" s="780"/>
      <c r="DD42" s="688">
        <v>508544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8" t="s">
        <v>358</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76" t="s">
        <v>359</v>
      </c>
      <c r="CE43" s="677"/>
      <c r="CF43" s="677"/>
      <c r="CG43" s="677"/>
      <c r="CH43" s="677"/>
      <c r="CI43" s="677"/>
      <c r="CJ43" s="677"/>
      <c r="CK43" s="677"/>
      <c r="CL43" s="677"/>
      <c r="CM43" s="677"/>
      <c r="CN43" s="677"/>
      <c r="CO43" s="677"/>
      <c r="CP43" s="677"/>
      <c r="CQ43" s="678"/>
      <c r="CR43" s="679">
        <v>69203</v>
      </c>
      <c r="CS43" s="715"/>
      <c r="CT43" s="715"/>
      <c r="CU43" s="715"/>
      <c r="CV43" s="715"/>
      <c r="CW43" s="715"/>
      <c r="CX43" s="715"/>
      <c r="CY43" s="716"/>
      <c r="CZ43" s="684">
        <v>0.6</v>
      </c>
      <c r="DA43" s="713"/>
      <c r="DB43" s="713"/>
      <c r="DC43" s="717"/>
      <c r="DD43" s="688">
        <v>69203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39" t="s">
        <v>360</v>
      </c>
      <c r="CD44" s="791" t="s">
        <v>311</v>
      </c>
      <c r="CE44" s="792"/>
      <c r="CF44" s="676" t="s">
        <v>361</v>
      </c>
      <c r="CG44" s="677"/>
      <c r="CH44" s="677"/>
      <c r="CI44" s="677"/>
      <c r="CJ44" s="677"/>
      <c r="CK44" s="677"/>
      <c r="CL44" s="677"/>
      <c r="CM44" s="677"/>
      <c r="CN44" s="677"/>
      <c r="CO44" s="677"/>
      <c r="CP44" s="677"/>
      <c r="CQ44" s="678"/>
      <c r="CR44" s="679">
        <v>2251528</v>
      </c>
      <c r="CS44" s="680"/>
      <c r="CT44" s="680"/>
      <c r="CU44" s="680"/>
      <c r="CV44" s="680"/>
      <c r="CW44" s="680"/>
      <c r="CX44" s="680"/>
      <c r="CY44" s="681"/>
      <c r="CZ44" s="684">
        <v>20.5</v>
      </c>
      <c r="DA44" s="685"/>
      <c r="DB44" s="685"/>
      <c r="DC44" s="780"/>
      <c r="DD44" s="688">
        <v>499099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362</v>
      </c>
      <c r="CG45" s="677"/>
      <c r="CH45" s="677"/>
      <c r="CI45" s="677"/>
      <c r="CJ45" s="677"/>
      <c r="CK45" s="677"/>
      <c r="CL45" s="677"/>
      <c r="CM45" s="677"/>
      <c r="CN45" s="677"/>
      <c r="CO45" s="677"/>
      <c r="CP45" s="677"/>
      <c r="CQ45" s="678"/>
      <c r="CR45" s="679">
        <v>1643150</v>
      </c>
      <c r="CS45" s="715"/>
      <c r="CT45" s="715"/>
      <c r="CU45" s="715"/>
      <c r="CV45" s="715"/>
      <c r="CW45" s="715"/>
      <c r="CX45" s="715"/>
      <c r="CY45" s="716"/>
      <c r="CZ45" s="684">
        <v>15</v>
      </c>
      <c r="DA45" s="713"/>
      <c r="DB45" s="713"/>
      <c r="DC45" s="717"/>
      <c r="DD45" s="688">
        <v>237543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363</v>
      </c>
      <c r="CG46" s="677"/>
      <c r="CH46" s="677"/>
      <c r="CI46" s="677"/>
      <c r="CJ46" s="677"/>
      <c r="CK46" s="677"/>
      <c r="CL46" s="677"/>
      <c r="CM46" s="677"/>
      <c r="CN46" s="677"/>
      <c r="CO46" s="677"/>
      <c r="CP46" s="677"/>
      <c r="CQ46" s="678"/>
      <c r="CR46" s="679">
        <v>588058</v>
      </c>
      <c r="CS46" s="680"/>
      <c r="CT46" s="680"/>
      <c r="CU46" s="680"/>
      <c r="CV46" s="680"/>
      <c r="CW46" s="680"/>
      <c r="CX46" s="680"/>
      <c r="CY46" s="681"/>
      <c r="CZ46" s="684">
        <v>5.4</v>
      </c>
      <c r="DA46" s="685"/>
      <c r="DB46" s="685"/>
      <c r="DC46" s="780"/>
      <c r="DD46" s="688">
        <v>243136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364</v>
      </c>
      <c r="CG47" s="677"/>
      <c r="CH47" s="677"/>
      <c r="CI47" s="677"/>
      <c r="CJ47" s="677"/>
      <c r="CK47" s="677"/>
      <c r="CL47" s="677"/>
      <c r="CM47" s="677"/>
      <c r="CN47" s="677"/>
      <c r="CO47" s="677"/>
      <c r="CP47" s="677"/>
      <c r="CQ47" s="678"/>
      <c r="CR47" s="679">
        <v>10561</v>
      </c>
      <c r="CS47" s="715"/>
      <c r="CT47" s="715"/>
      <c r="CU47" s="715"/>
      <c r="CV47" s="715"/>
      <c r="CW47" s="715"/>
      <c r="CX47" s="715"/>
      <c r="CY47" s="716"/>
      <c r="CZ47" s="684">
        <v>0.1</v>
      </c>
      <c r="DA47" s="713"/>
      <c r="DB47" s="713"/>
      <c r="DC47" s="717"/>
      <c r="DD47" s="688">
        <v>9445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365</v>
      </c>
      <c r="CG48" s="677"/>
      <c r="CH48" s="677"/>
      <c r="CI48" s="677"/>
      <c r="CJ48" s="677"/>
      <c r="CK48" s="677"/>
      <c r="CL48" s="677"/>
      <c r="CM48" s="677"/>
      <c r="CN48" s="677"/>
      <c r="CO48" s="677"/>
      <c r="CP48" s="677"/>
      <c r="CQ48" s="678"/>
      <c r="CR48" s="679" t="s">
        <v>137</v>
      </c>
      <c r="CS48" s="680"/>
      <c r="CT48" s="680"/>
      <c r="CU48" s="680"/>
      <c r="CV48" s="680"/>
      <c r="CW48" s="680"/>
      <c r="CX48" s="680"/>
      <c r="CY48" s="681"/>
      <c r="CZ48" s="684" t="s">
        <v>137</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366</v>
      </c>
      <c r="CE49" s="725"/>
      <c r="CF49" s="725"/>
      <c r="CG49" s="725"/>
      <c r="CH49" s="725"/>
      <c r="CI49" s="725"/>
      <c r="CJ49" s="725"/>
      <c r="CK49" s="725"/>
      <c r="CL49" s="725"/>
      <c r="CM49" s="725"/>
      <c r="CN49" s="725"/>
      <c r="CO49" s="725"/>
      <c r="CP49" s="725"/>
      <c r="CQ49" s="726"/>
      <c r="CR49" s="759">
        <v>10957135</v>
      </c>
      <c r="CS49" s="749"/>
      <c r="CT49" s="749"/>
      <c r="CU49" s="749"/>
      <c r="CV49" s="749"/>
      <c r="CW49" s="749"/>
      <c r="CX49" s="749"/>
      <c r="CY49" s="781"/>
      <c r="CZ49" s="764">
        <v>100</v>
      </c>
      <c r="DA49" s="782"/>
      <c r="DB49" s="782"/>
      <c r="DC49" s="783"/>
      <c r="DD49" s="784">
        <v>5351004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gnc12qjwwYY6a8K1gTJDiqpRlY9bXxtwW/sbcxMdNt+vLTRedmvIFLDmjwJmTnYsk55CnDr7raL/3qgq1hG9g==" saltValue="moebUkF54R/aXwUh11ksd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26" t="s">
        <v>368</v>
      </c>
      <c r="DK2" s="827"/>
      <c r="DL2" s="827"/>
      <c r="DM2" s="827"/>
      <c r="DN2" s="827"/>
      <c r="DO2" s="828"/>
      <c r="DP2" s="248"/>
      <c r="DQ2" s="826" t="s">
        <v>369</v>
      </c>
      <c r="DR2" s="827"/>
      <c r="DS2" s="827"/>
      <c r="DT2" s="827"/>
      <c r="DU2" s="827"/>
      <c r="DV2" s="827"/>
      <c r="DW2" s="827"/>
      <c r="DX2" s="827"/>
      <c r="DY2" s="827"/>
      <c r="DZ2" s="828"/>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5"/>
      <c r="BA5" s="255"/>
      <c r="BB5" s="255"/>
      <c r="BC5" s="255"/>
      <c r="BD5" s="255"/>
      <c r="BE5" s="256"/>
      <c r="BF5" s="256"/>
      <c r="BG5" s="256"/>
      <c r="BH5" s="256"/>
      <c r="BI5" s="256"/>
      <c r="BJ5" s="256"/>
      <c r="BK5" s="256"/>
      <c r="BL5" s="256"/>
      <c r="BM5" s="256"/>
      <c r="BN5" s="256"/>
      <c r="BO5" s="256"/>
      <c r="BP5" s="256"/>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3"/>
    </row>
    <row r="6" spans="1:131" s="254"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1"/>
      <c r="BA6" s="251"/>
      <c r="BB6" s="251"/>
      <c r="BC6" s="251"/>
      <c r="BD6" s="251"/>
      <c r="BE6" s="252"/>
      <c r="BF6" s="252"/>
      <c r="BG6" s="252"/>
      <c r="BH6" s="252"/>
      <c r="BI6" s="252"/>
      <c r="BJ6" s="252"/>
      <c r="BK6" s="252"/>
      <c r="BL6" s="252"/>
      <c r="BM6" s="252"/>
      <c r="BN6" s="252"/>
      <c r="BO6" s="252"/>
      <c r="BP6" s="252"/>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3"/>
    </row>
    <row r="7" spans="1:131" s="254" customFormat="1" ht="26.25" customHeight="1" thickTop="1" x14ac:dyDescent="0.15">
      <c r="A7" s="257">
        <v>1</v>
      </c>
      <c r="B7" s="811" t="s">
        <v>389</v>
      </c>
      <c r="C7" s="812"/>
      <c r="D7" s="812"/>
      <c r="E7" s="812"/>
      <c r="F7" s="812"/>
      <c r="G7" s="812"/>
      <c r="H7" s="812"/>
      <c r="I7" s="812"/>
      <c r="J7" s="812"/>
      <c r="K7" s="812"/>
      <c r="L7" s="812"/>
      <c r="M7" s="812"/>
      <c r="N7" s="812"/>
      <c r="O7" s="812"/>
      <c r="P7" s="813"/>
      <c r="Q7" s="814">
        <v>11603</v>
      </c>
      <c r="R7" s="815"/>
      <c r="S7" s="815"/>
      <c r="T7" s="815"/>
      <c r="U7" s="815"/>
      <c r="V7" s="815">
        <v>10950</v>
      </c>
      <c r="W7" s="815"/>
      <c r="X7" s="815"/>
      <c r="Y7" s="815"/>
      <c r="Z7" s="815"/>
      <c r="AA7" s="815">
        <v>654</v>
      </c>
      <c r="AB7" s="815"/>
      <c r="AC7" s="815"/>
      <c r="AD7" s="815"/>
      <c r="AE7" s="816"/>
      <c r="AF7" s="817">
        <v>458</v>
      </c>
      <c r="AG7" s="818"/>
      <c r="AH7" s="818"/>
      <c r="AI7" s="818"/>
      <c r="AJ7" s="819"/>
      <c r="AK7" s="854">
        <v>4054</v>
      </c>
      <c r="AL7" s="855"/>
      <c r="AM7" s="855"/>
      <c r="AN7" s="855"/>
      <c r="AO7" s="855"/>
      <c r="AP7" s="855">
        <v>4974</v>
      </c>
      <c r="AQ7" s="855"/>
      <c r="AR7" s="855"/>
      <c r="AS7" s="855"/>
      <c r="AT7" s="855"/>
      <c r="AU7" s="856"/>
      <c r="AV7" s="856"/>
      <c r="AW7" s="856"/>
      <c r="AX7" s="856"/>
      <c r="AY7" s="857"/>
      <c r="AZ7" s="251"/>
      <c r="BA7" s="251"/>
      <c r="BB7" s="251"/>
      <c r="BC7" s="251"/>
      <c r="BD7" s="251"/>
      <c r="BE7" s="252"/>
      <c r="BF7" s="252"/>
      <c r="BG7" s="252"/>
      <c r="BH7" s="252"/>
      <c r="BI7" s="252"/>
      <c r="BJ7" s="252"/>
      <c r="BK7" s="252"/>
      <c r="BL7" s="252"/>
      <c r="BM7" s="252"/>
      <c r="BN7" s="252"/>
      <c r="BO7" s="252"/>
      <c r="BP7" s="252"/>
      <c r="BQ7" s="258">
        <v>1</v>
      </c>
      <c r="BR7" s="259"/>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3"/>
    </row>
    <row r="8" spans="1:131" s="254" customFormat="1" ht="26.25" customHeight="1" x14ac:dyDescent="0.15">
      <c r="A8" s="260">
        <v>2</v>
      </c>
      <c r="B8" s="835" t="s">
        <v>390</v>
      </c>
      <c r="C8" s="836"/>
      <c r="D8" s="836"/>
      <c r="E8" s="836"/>
      <c r="F8" s="836"/>
      <c r="G8" s="836"/>
      <c r="H8" s="836"/>
      <c r="I8" s="836"/>
      <c r="J8" s="836"/>
      <c r="K8" s="836"/>
      <c r="L8" s="836"/>
      <c r="M8" s="836"/>
      <c r="N8" s="836"/>
      <c r="O8" s="836"/>
      <c r="P8" s="837"/>
      <c r="Q8" s="838">
        <v>16</v>
      </c>
      <c r="R8" s="839"/>
      <c r="S8" s="839"/>
      <c r="T8" s="839"/>
      <c r="U8" s="839"/>
      <c r="V8" s="839">
        <v>16</v>
      </c>
      <c r="W8" s="839"/>
      <c r="X8" s="839"/>
      <c r="Y8" s="839"/>
      <c r="Z8" s="839"/>
      <c r="AA8" s="839">
        <v>0</v>
      </c>
      <c r="AB8" s="839"/>
      <c r="AC8" s="839"/>
      <c r="AD8" s="839"/>
      <c r="AE8" s="840"/>
      <c r="AF8" s="841">
        <v>0</v>
      </c>
      <c r="AG8" s="842"/>
      <c r="AH8" s="842"/>
      <c r="AI8" s="842"/>
      <c r="AJ8" s="843"/>
      <c r="AK8" s="844">
        <v>5</v>
      </c>
      <c r="AL8" s="845"/>
      <c r="AM8" s="845"/>
      <c r="AN8" s="845"/>
      <c r="AO8" s="845"/>
      <c r="AP8" s="845" t="s">
        <v>580</v>
      </c>
      <c r="AQ8" s="845"/>
      <c r="AR8" s="845"/>
      <c r="AS8" s="845"/>
      <c r="AT8" s="845"/>
      <c r="AU8" s="846"/>
      <c r="AV8" s="846"/>
      <c r="AW8" s="846"/>
      <c r="AX8" s="846"/>
      <c r="AY8" s="847"/>
      <c r="AZ8" s="251"/>
      <c r="BA8" s="251"/>
      <c r="BB8" s="251"/>
      <c r="BC8" s="251"/>
      <c r="BD8" s="251"/>
      <c r="BE8" s="252"/>
      <c r="BF8" s="252"/>
      <c r="BG8" s="252"/>
      <c r="BH8" s="252"/>
      <c r="BI8" s="252"/>
      <c r="BJ8" s="252"/>
      <c r="BK8" s="252"/>
      <c r="BL8" s="252"/>
      <c r="BM8" s="252"/>
      <c r="BN8" s="252"/>
      <c r="BO8" s="252"/>
      <c r="BP8" s="252"/>
      <c r="BQ8" s="261">
        <v>2</v>
      </c>
      <c r="BR8" s="262"/>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3"/>
    </row>
    <row r="9" spans="1:131" s="254" customFormat="1" ht="26.25" customHeight="1" x14ac:dyDescent="0.15">
      <c r="A9" s="260">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1"/>
      <c r="BA9" s="251"/>
      <c r="BB9" s="251"/>
      <c r="BC9" s="251"/>
      <c r="BD9" s="251"/>
      <c r="BE9" s="252"/>
      <c r="BF9" s="252"/>
      <c r="BG9" s="252"/>
      <c r="BH9" s="252"/>
      <c r="BI9" s="252"/>
      <c r="BJ9" s="252"/>
      <c r="BK9" s="252"/>
      <c r="BL9" s="252"/>
      <c r="BM9" s="252"/>
      <c r="BN9" s="252"/>
      <c r="BO9" s="252"/>
      <c r="BP9" s="252"/>
      <c r="BQ9" s="261">
        <v>3</v>
      </c>
      <c r="BR9" s="262"/>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3"/>
    </row>
    <row r="10" spans="1:131" s="254" customFormat="1" ht="26.25" customHeight="1" x14ac:dyDescent="0.15">
      <c r="A10" s="260">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1"/>
      <c r="BA10" s="251"/>
      <c r="BB10" s="251"/>
      <c r="BC10" s="251"/>
      <c r="BD10" s="251"/>
      <c r="BE10" s="252"/>
      <c r="BF10" s="252"/>
      <c r="BG10" s="252"/>
      <c r="BH10" s="252"/>
      <c r="BI10" s="252"/>
      <c r="BJ10" s="252"/>
      <c r="BK10" s="252"/>
      <c r="BL10" s="252"/>
      <c r="BM10" s="252"/>
      <c r="BN10" s="252"/>
      <c r="BO10" s="252"/>
      <c r="BP10" s="252"/>
      <c r="BQ10" s="261">
        <v>4</v>
      </c>
      <c r="BR10" s="262"/>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3"/>
    </row>
    <row r="11" spans="1:131" s="254" customFormat="1" ht="26.25" customHeight="1" x14ac:dyDescent="0.15">
      <c r="A11" s="260">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1"/>
      <c r="BA11" s="251"/>
      <c r="BB11" s="251"/>
      <c r="BC11" s="251"/>
      <c r="BD11" s="251"/>
      <c r="BE11" s="252"/>
      <c r="BF11" s="252"/>
      <c r="BG11" s="252"/>
      <c r="BH11" s="252"/>
      <c r="BI11" s="252"/>
      <c r="BJ11" s="252"/>
      <c r="BK11" s="252"/>
      <c r="BL11" s="252"/>
      <c r="BM11" s="252"/>
      <c r="BN11" s="252"/>
      <c r="BO11" s="252"/>
      <c r="BP11" s="252"/>
      <c r="BQ11" s="261">
        <v>5</v>
      </c>
      <c r="BR11" s="262"/>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3"/>
    </row>
    <row r="12" spans="1:131" s="254" customFormat="1" ht="26.25" customHeight="1" x14ac:dyDescent="0.15">
      <c r="A12" s="260">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1"/>
      <c r="BA12" s="251"/>
      <c r="BB12" s="251"/>
      <c r="BC12" s="251"/>
      <c r="BD12" s="251"/>
      <c r="BE12" s="252"/>
      <c r="BF12" s="252"/>
      <c r="BG12" s="252"/>
      <c r="BH12" s="252"/>
      <c r="BI12" s="252"/>
      <c r="BJ12" s="252"/>
      <c r="BK12" s="252"/>
      <c r="BL12" s="252"/>
      <c r="BM12" s="252"/>
      <c r="BN12" s="252"/>
      <c r="BO12" s="252"/>
      <c r="BP12" s="252"/>
      <c r="BQ12" s="261">
        <v>6</v>
      </c>
      <c r="BR12" s="262"/>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3"/>
    </row>
    <row r="13" spans="1:131" s="254" customFormat="1" ht="26.25" customHeight="1" x14ac:dyDescent="0.15">
      <c r="A13" s="260">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1"/>
      <c r="BA13" s="251"/>
      <c r="BB13" s="251"/>
      <c r="BC13" s="251"/>
      <c r="BD13" s="251"/>
      <c r="BE13" s="252"/>
      <c r="BF13" s="252"/>
      <c r="BG13" s="252"/>
      <c r="BH13" s="252"/>
      <c r="BI13" s="252"/>
      <c r="BJ13" s="252"/>
      <c r="BK13" s="252"/>
      <c r="BL13" s="252"/>
      <c r="BM13" s="252"/>
      <c r="BN13" s="252"/>
      <c r="BO13" s="252"/>
      <c r="BP13" s="252"/>
      <c r="BQ13" s="261">
        <v>7</v>
      </c>
      <c r="BR13" s="262"/>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3"/>
    </row>
    <row r="14" spans="1:131" s="254" customFormat="1" ht="26.25" customHeight="1" x14ac:dyDescent="0.15">
      <c r="A14" s="260">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1"/>
      <c r="BA14" s="251"/>
      <c r="BB14" s="251"/>
      <c r="BC14" s="251"/>
      <c r="BD14" s="251"/>
      <c r="BE14" s="252"/>
      <c r="BF14" s="252"/>
      <c r="BG14" s="252"/>
      <c r="BH14" s="252"/>
      <c r="BI14" s="252"/>
      <c r="BJ14" s="252"/>
      <c r="BK14" s="252"/>
      <c r="BL14" s="252"/>
      <c r="BM14" s="252"/>
      <c r="BN14" s="252"/>
      <c r="BO14" s="252"/>
      <c r="BP14" s="252"/>
      <c r="BQ14" s="261">
        <v>8</v>
      </c>
      <c r="BR14" s="262"/>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3"/>
    </row>
    <row r="15" spans="1:131" s="254" customFormat="1" ht="26.25" customHeight="1" x14ac:dyDescent="0.15">
      <c r="A15" s="260">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1"/>
      <c r="BA15" s="251"/>
      <c r="BB15" s="251"/>
      <c r="BC15" s="251"/>
      <c r="BD15" s="251"/>
      <c r="BE15" s="252"/>
      <c r="BF15" s="252"/>
      <c r="BG15" s="252"/>
      <c r="BH15" s="252"/>
      <c r="BI15" s="252"/>
      <c r="BJ15" s="252"/>
      <c r="BK15" s="252"/>
      <c r="BL15" s="252"/>
      <c r="BM15" s="252"/>
      <c r="BN15" s="252"/>
      <c r="BO15" s="252"/>
      <c r="BP15" s="252"/>
      <c r="BQ15" s="261">
        <v>9</v>
      </c>
      <c r="BR15" s="262"/>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3"/>
    </row>
    <row r="16" spans="1:131" s="254" customFormat="1" ht="26.25" customHeight="1" x14ac:dyDescent="0.15">
      <c r="A16" s="260">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1"/>
      <c r="BA16" s="251"/>
      <c r="BB16" s="251"/>
      <c r="BC16" s="251"/>
      <c r="BD16" s="251"/>
      <c r="BE16" s="252"/>
      <c r="BF16" s="252"/>
      <c r="BG16" s="252"/>
      <c r="BH16" s="252"/>
      <c r="BI16" s="252"/>
      <c r="BJ16" s="252"/>
      <c r="BK16" s="252"/>
      <c r="BL16" s="252"/>
      <c r="BM16" s="252"/>
      <c r="BN16" s="252"/>
      <c r="BO16" s="252"/>
      <c r="BP16" s="252"/>
      <c r="BQ16" s="261">
        <v>10</v>
      </c>
      <c r="BR16" s="262"/>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3"/>
    </row>
    <row r="17" spans="1:131" s="254" customFormat="1" ht="26.25" customHeight="1" x14ac:dyDescent="0.15">
      <c r="A17" s="260">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1"/>
      <c r="BA17" s="251"/>
      <c r="BB17" s="251"/>
      <c r="BC17" s="251"/>
      <c r="BD17" s="251"/>
      <c r="BE17" s="252"/>
      <c r="BF17" s="252"/>
      <c r="BG17" s="252"/>
      <c r="BH17" s="252"/>
      <c r="BI17" s="252"/>
      <c r="BJ17" s="252"/>
      <c r="BK17" s="252"/>
      <c r="BL17" s="252"/>
      <c r="BM17" s="252"/>
      <c r="BN17" s="252"/>
      <c r="BO17" s="252"/>
      <c r="BP17" s="252"/>
      <c r="BQ17" s="261">
        <v>11</v>
      </c>
      <c r="BR17" s="262"/>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3"/>
    </row>
    <row r="18" spans="1:131" s="254" customFormat="1" ht="26.25" customHeight="1" x14ac:dyDescent="0.15">
      <c r="A18" s="260">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1"/>
      <c r="BA18" s="251"/>
      <c r="BB18" s="251"/>
      <c r="BC18" s="251"/>
      <c r="BD18" s="251"/>
      <c r="BE18" s="252"/>
      <c r="BF18" s="252"/>
      <c r="BG18" s="252"/>
      <c r="BH18" s="252"/>
      <c r="BI18" s="252"/>
      <c r="BJ18" s="252"/>
      <c r="BK18" s="252"/>
      <c r="BL18" s="252"/>
      <c r="BM18" s="252"/>
      <c r="BN18" s="252"/>
      <c r="BO18" s="252"/>
      <c r="BP18" s="252"/>
      <c r="BQ18" s="261">
        <v>12</v>
      </c>
      <c r="BR18" s="262"/>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3"/>
    </row>
    <row r="19" spans="1:131" s="254" customFormat="1" ht="26.25" customHeight="1" x14ac:dyDescent="0.15">
      <c r="A19" s="260">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1"/>
      <c r="BA19" s="251"/>
      <c r="BB19" s="251"/>
      <c r="BC19" s="251"/>
      <c r="BD19" s="251"/>
      <c r="BE19" s="252"/>
      <c r="BF19" s="252"/>
      <c r="BG19" s="252"/>
      <c r="BH19" s="252"/>
      <c r="BI19" s="252"/>
      <c r="BJ19" s="252"/>
      <c r="BK19" s="252"/>
      <c r="BL19" s="252"/>
      <c r="BM19" s="252"/>
      <c r="BN19" s="252"/>
      <c r="BO19" s="252"/>
      <c r="BP19" s="252"/>
      <c r="BQ19" s="261">
        <v>13</v>
      </c>
      <c r="BR19" s="262"/>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3"/>
    </row>
    <row r="20" spans="1:131" s="254" customFormat="1" ht="26.25" customHeight="1" x14ac:dyDescent="0.15">
      <c r="A20" s="260">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1"/>
      <c r="BA20" s="251"/>
      <c r="BB20" s="251"/>
      <c r="BC20" s="251"/>
      <c r="BD20" s="251"/>
      <c r="BE20" s="252"/>
      <c r="BF20" s="252"/>
      <c r="BG20" s="252"/>
      <c r="BH20" s="252"/>
      <c r="BI20" s="252"/>
      <c r="BJ20" s="252"/>
      <c r="BK20" s="252"/>
      <c r="BL20" s="252"/>
      <c r="BM20" s="252"/>
      <c r="BN20" s="252"/>
      <c r="BO20" s="252"/>
      <c r="BP20" s="252"/>
      <c r="BQ20" s="261">
        <v>14</v>
      </c>
      <c r="BR20" s="262"/>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3"/>
    </row>
    <row r="21" spans="1:131" s="254" customFormat="1" ht="26.25" customHeight="1" thickBot="1" x14ac:dyDescent="0.2">
      <c r="A21" s="260">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1"/>
      <c r="BA21" s="251"/>
      <c r="BB21" s="251"/>
      <c r="BC21" s="251"/>
      <c r="BD21" s="251"/>
      <c r="BE21" s="252"/>
      <c r="BF21" s="252"/>
      <c r="BG21" s="252"/>
      <c r="BH21" s="252"/>
      <c r="BI21" s="252"/>
      <c r="BJ21" s="252"/>
      <c r="BK21" s="252"/>
      <c r="BL21" s="252"/>
      <c r="BM21" s="252"/>
      <c r="BN21" s="252"/>
      <c r="BO21" s="252"/>
      <c r="BP21" s="252"/>
      <c r="BQ21" s="261">
        <v>15</v>
      </c>
      <c r="BR21" s="262"/>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3"/>
    </row>
    <row r="22" spans="1:131" s="254" customFormat="1" ht="26.25" customHeight="1" x14ac:dyDescent="0.15">
      <c r="A22" s="260">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2"/>
      <c r="BF22" s="252"/>
      <c r="BG22" s="252"/>
      <c r="BH22" s="252"/>
      <c r="BI22" s="252"/>
      <c r="BJ22" s="252"/>
      <c r="BK22" s="252"/>
      <c r="BL22" s="252"/>
      <c r="BM22" s="252"/>
      <c r="BN22" s="252"/>
      <c r="BO22" s="252"/>
      <c r="BP22" s="252"/>
      <c r="BQ22" s="261">
        <v>16</v>
      </c>
      <c r="BR22" s="262"/>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3"/>
    </row>
    <row r="23" spans="1:131" s="254" customFormat="1" ht="26.25" customHeight="1" thickBot="1" x14ac:dyDescent="0.2">
      <c r="A23" s="263" t="s">
        <v>392</v>
      </c>
      <c r="B23" s="870" t="s">
        <v>393</v>
      </c>
      <c r="C23" s="871"/>
      <c r="D23" s="871"/>
      <c r="E23" s="871"/>
      <c r="F23" s="871"/>
      <c r="G23" s="871"/>
      <c r="H23" s="871"/>
      <c r="I23" s="871"/>
      <c r="J23" s="871"/>
      <c r="K23" s="871"/>
      <c r="L23" s="871"/>
      <c r="M23" s="871"/>
      <c r="N23" s="871"/>
      <c r="O23" s="871"/>
      <c r="P23" s="872"/>
      <c r="Q23" s="873">
        <v>11611</v>
      </c>
      <c r="R23" s="874"/>
      <c r="S23" s="874"/>
      <c r="T23" s="874"/>
      <c r="U23" s="874"/>
      <c r="V23" s="874">
        <v>10957</v>
      </c>
      <c r="W23" s="874"/>
      <c r="X23" s="874"/>
      <c r="Y23" s="874"/>
      <c r="Z23" s="874"/>
      <c r="AA23" s="874">
        <v>654</v>
      </c>
      <c r="AB23" s="874"/>
      <c r="AC23" s="874"/>
      <c r="AD23" s="874"/>
      <c r="AE23" s="875"/>
      <c r="AF23" s="876">
        <v>458</v>
      </c>
      <c r="AG23" s="874"/>
      <c r="AH23" s="874"/>
      <c r="AI23" s="874"/>
      <c r="AJ23" s="877"/>
      <c r="AK23" s="878"/>
      <c r="AL23" s="879"/>
      <c r="AM23" s="879"/>
      <c r="AN23" s="879"/>
      <c r="AO23" s="879"/>
      <c r="AP23" s="874">
        <v>4974</v>
      </c>
      <c r="AQ23" s="874"/>
      <c r="AR23" s="874"/>
      <c r="AS23" s="874"/>
      <c r="AT23" s="874"/>
      <c r="AU23" s="880"/>
      <c r="AV23" s="880"/>
      <c r="AW23" s="880"/>
      <c r="AX23" s="880"/>
      <c r="AY23" s="881"/>
      <c r="AZ23" s="889" t="s">
        <v>129</v>
      </c>
      <c r="BA23" s="890"/>
      <c r="BB23" s="890"/>
      <c r="BC23" s="890"/>
      <c r="BD23" s="891"/>
      <c r="BE23" s="252"/>
      <c r="BF23" s="252"/>
      <c r="BG23" s="252"/>
      <c r="BH23" s="252"/>
      <c r="BI23" s="252"/>
      <c r="BJ23" s="252"/>
      <c r="BK23" s="252"/>
      <c r="BL23" s="252"/>
      <c r="BM23" s="252"/>
      <c r="BN23" s="252"/>
      <c r="BO23" s="252"/>
      <c r="BP23" s="252"/>
      <c r="BQ23" s="261">
        <v>17</v>
      </c>
      <c r="BR23" s="262"/>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3"/>
    </row>
    <row r="24" spans="1:131" s="254"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1"/>
      <c r="BA24" s="251"/>
      <c r="BB24" s="251"/>
      <c r="BC24" s="251"/>
      <c r="BD24" s="251"/>
      <c r="BE24" s="252"/>
      <c r="BF24" s="252"/>
      <c r="BG24" s="252"/>
      <c r="BH24" s="252"/>
      <c r="BI24" s="252"/>
      <c r="BJ24" s="252"/>
      <c r="BK24" s="252"/>
      <c r="BL24" s="252"/>
      <c r="BM24" s="252"/>
      <c r="BN24" s="252"/>
      <c r="BO24" s="252"/>
      <c r="BP24" s="252"/>
      <c r="BQ24" s="261">
        <v>18</v>
      </c>
      <c r="BR24" s="262"/>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3"/>
    </row>
    <row r="25" spans="1:131" s="246"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1"/>
      <c r="BK25" s="251"/>
      <c r="BL25" s="251"/>
      <c r="BM25" s="251"/>
      <c r="BN25" s="251"/>
      <c r="BO25" s="264"/>
      <c r="BP25" s="264"/>
      <c r="BQ25" s="261">
        <v>19</v>
      </c>
      <c r="BR25" s="262"/>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5"/>
    </row>
    <row r="26" spans="1:131" s="246" customFormat="1" ht="26.25" customHeight="1" x14ac:dyDescent="0.15">
      <c r="A26" s="820" t="s">
        <v>372</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379</v>
      </c>
      <c r="BF26" s="798"/>
      <c r="BG26" s="798"/>
      <c r="BH26" s="798"/>
      <c r="BI26" s="809"/>
      <c r="BJ26" s="251"/>
      <c r="BK26" s="251"/>
      <c r="BL26" s="251"/>
      <c r="BM26" s="251"/>
      <c r="BN26" s="251"/>
      <c r="BO26" s="264"/>
      <c r="BP26" s="264"/>
      <c r="BQ26" s="261">
        <v>20</v>
      </c>
      <c r="BR26" s="262"/>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5"/>
    </row>
    <row r="27" spans="1:131" s="246"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1"/>
      <c r="BK27" s="251"/>
      <c r="BL27" s="251"/>
      <c r="BM27" s="251"/>
      <c r="BN27" s="251"/>
      <c r="BO27" s="264"/>
      <c r="BP27" s="264"/>
      <c r="BQ27" s="261">
        <v>21</v>
      </c>
      <c r="BR27" s="262"/>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5"/>
    </row>
    <row r="28" spans="1:131" s="246" customFormat="1" ht="26.25" customHeight="1" thickTop="1" x14ac:dyDescent="0.15">
      <c r="A28" s="265">
        <v>1</v>
      </c>
      <c r="B28" s="811" t="s">
        <v>404</v>
      </c>
      <c r="C28" s="812"/>
      <c r="D28" s="812"/>
      <c r="E28" s="812"/>
      <c r="F28" s="812"/>
      <c r="G28" s="812"/>
      <c r="H28" s="812"/>
      <c r="I28" s="812"/>
      <c r="J28" s="812"/>
      <c r="K28" s="812"/>
      <c r="L28" s="812"/>
      <c r="M28" s="812"/>
      <c r="N28" s="812"/>
      <c r="O28" s="812"/>
      <c r="P28" s="813"/>
      <c r="Q28" s="902">
        <v>2162</v>
      </c>
      <c r="R28" s="903"/>
      <c r="S28" s="903"/>
      <c r="T28" s="903"/>
      <c r="U28" s="903"/>
      <c r="V28" s="903">
        <v>2126</v>
      </c>
      <c r="W28" s="903"/>
      <c r="X28" s="903"/>
      <c r="Y28" s="903"/>
      <c r="Z28" s="903"/>
      <c r="AA28" s="903">
        <v>35</v>
      </c>
      <c r="AB28" s="903"/>
      <c r="AC28" s="903"/>
      <c r="AD28" s="903"/>
      <c r="AE28" s="904"/>
      <c r="AF28" s="905">
        <v>35</v>
      </c>
      <c r="AG28" s="903"/>
      <c r="AH28" s="903"/>
      <c r="AI28" s="903"/>
      <c r="AJ28" s="906"/>
      <c r="AK28" s="907">
        <v>153</v>
      </c>
      <c r="AL28" s="898"/>
      <c r="AM28" s="898"/>
      <c r="AN28" s="898"/>
      <c r="AO28" s="898"/>
      <c r="AP28" s="898" t="s">
        <v>580</v>
      </c>
      <c r="AQ28" s="898"/>
      <c r="AR28" s="898"/>
      <c r="AS28" s="898"/>
      <c r="AT28" s="898"/>
      <c r="AU28" s="898" t="s">
        <v>582</v>
      </c>
      <c r="AV28" s="898"/>
      <c r="AW28" s="898"/>
      <c r="AX28" s="898"/>
      <c r="AY28" s="898"/>
      <c r="AZ28" s="899" t="s">
        <v>580</v>
      </c>
      <c r="BA28" s="899"/>
      <c r="BB28" s="899"/>
      <c r="BC28" s="899"/>
      <c r="BD28" s="899"/>
      <c r="BE28" s="900"/>
      <c r="BF28" s="900"/>
      <c r="BG28" s="900"/>
      <c r="BH28" s="900"/>
      <c r="BI28" s="901"/>
      <c r="BJ28" s="251"/>
      <c r="BK28" s="251"/>
      <c r="BL28" s="251"/>
      <c r="BM28" s="251"/>
      <c r="BN28" s="251"/>
      <c r="BO28" s="264"/>
      <c r="BP28" s="264"/>
      <c r="BQ28" s="261">
        <v>22</v>
      </c>
      <c r="BR28" s="262"/>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5"/>
    </row>
    <row r="29" spans="1:131" s="246" customFormat="1" ht="26.25" customHeight="1" x14ac:dyDescent="0.15">
      <c r="A29" s="265">
        <v>2</v>
      </c>
      <c r="B29" s="835" t="s">
        <v>405</v>
      </c>
      <c r="C29" s="836"/>
      <c r="D29" s="836"/>
      <c r="E29" s="836"/>
      <c r="F29" s="836"/>
      <c r="G29" s="836"/>
      <c r="H29" s="836"/>
      <c r="I29" s="836"/>
      <c r="J29" s="836"/>
      <c r="K29" s="836"/>
      <c r="L29" s="836"/>
      <c r="M29" s="836"/>
      <c r="N29" s="836"/>
      <c r="O29" s="836"/>
      <c r="P29" s="837"/>
      <c r="Q29" s="838">
        <v>1707</v>
      </c>
      <c r="R29" s="839"/>
      <c r="S29" s="839"/>
      <c r="T29" s="839"/>
      <c r="U29" s="839"/>
      <c r="V29" s="839">
        <v>1650</v>
      </c>
      <c r="W29" s="839"/>
      <c r="X29" s="839"/>
      <c r="Y29" s="839"/>
      <c r="Z29" s="839"/>
      <c r="AA29" s="839">
        <v>57</v>
      </c>
      <c r="AB29" s="839"/>
      <c r="AC29" s="839"/>
      <c r="AD29" s="839"/>
      <c r="AE29" s="840"/>
      <c r="AF29" s="841">
        <v>57</v>
      </c>
      <c r="AG29" s="842"/>
      <c r="AH29" s="842"/>
      <c r="AI29" s="842"/>
      <c r="AJ29" s="843"/>
      <c r="AK29" s="910">
        <v>261</v>
      </c>
      <c r="AL29" s="911"/>
      <c r="AM29" s="911"/>
      <c r="AN29" s="911"/>
      <c r="AO29" s="911"/>
      <c r="AP29" s="911" t="s">
        <v>580</v>
      </c>
      <c r="AQ29" s="911"/>
      <c r="AR29" s="911"/>
      <c r="AS29" s="911"/>
      <c r="AT29" s="911"/>
      <c r="AU29" s="911" t="s">
        <v>583</v>
      </c>
      <c r="AV29" s="911"/>
      <c r="AW29" s="911"/>
      <c r="AX29" s="911"/>
      <c r="AY29" s="911"/>
      <c r="AZ29" s="912" t="s">
        <v>580</v>
      </c>
      <c r="BA29" s="912"/>
      <c r="BB29" s="912"/>
      <c r="BC29" s="912"/>
      <c r="BD29" s="912"/>
      <c r="BE29" s="908"/>
      <c r="BF29" s="908"/>
      <c r="BG29" s="908"/>
      <c r="BH29" s="908"/>
      <c r="BI29" s="909"/>
      <c r="BJ29" s="251"/>
      <c r="BK29" s="251"/>
      <c r="BL29" s="251"/>
      <c r="BM29" s="251"/>
      <c r="BN29" s="251"/>
      <c r="BO29" s="264"/>
      <c r="BP29" s="264"/>
      <c r="BQ29" s="261">
        <v>23</v>
      </c>
      <c r="BR29" s="262"/>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5"/>
    </row>
    <row r="30" spans="1:131" s="246" customFormat="1" ht="26.25" customHeight="1" x14ac:dyDescent="0.15">
      <c r="A30" s="265">
        <v>3</v>
      </c>
      <c r="B30" s="835" t="s">
        <v>406</v>
      </c>
      <c r="C30" s="836"/>
      <c r="D30" s="836"/>
      <c r="E30" s="836"/>
      <c r="F30" s="836"/>
      <c r="G30" s="836"/>
      <c r="H30" s="836"/>
      <c r="I30" s="836"/>
      <c r="J30" s="836"/>
      <c r="K30" s="836"/>
      <c r="L30" s="836"/>
      <c r="M30" s="836"/>
      <c r="N30" s="836"/>
      <c r="O30" s="836"/>
      <c r="P30" s="837"/>
      <c r="Q30" s="838">
        <v>188</v>
      </c>
      <c r="R30" s="839"/>
      <c r="S30" s="839"/>
      <c r="T30" s="839"/>
      <c r="U30" s="839"/>
      <c r="V30" s="839">
        <v>183</v>
      </c>
      <c r="W30" s="839"/>
      <c r="X30" s="839"/>
      <c r="Y30" s="839"/>
      <c r="Z30" s="839"/>
      <c r="AA30" s="839">
        <v>5</v>
      </c>
      <c r="AB30" s="839"/>
      <c r="AC30" s="839"/>
      <c r="AD30" s="839"/>
      <c r="AE30" s="840"/>
      <c r="AF30" s="841">
        <v>5</v>
      </c>
      <c r="AG30" s="842"/>
      <c r="AH30" s="842"/>
      <c r="AI30" s="842"/>
      <c r="AJ30" s="843"/>
      <c r="AK30" s="910">
        <v>43</v>
      </c>
      <c r="AL30" s="911"/>
      <c r="AM30" s="911"/>
      <c r="AN30" s="911"/>
      <c r="AO30" s="911"/>
      <c r="AP30" s="911" t="s">
        <v>584</v>
      </c>
      <c r="AQ30" s="911"/>
      <c r="AR30" s="911"/>
      <c r="AS30" s="911"/>
      <c r="AT30" s="911"/>
      <c r="AU30" s="911" t="s">
        <v>580</v>
      </c>
      <c r="AV30" s="911"/>
      <c r="AW30" s="911"/>
      <c r="AX30" s="911"/>
      <c r="AY30" s="911"/>
      <c r="AZ30" s="912" t="s">
        <v>580</v>
      </c>
      <c r="BA30" s="912"/>
      <c r="BB30" s="912"/>
      <c r="BC30" s="912"/>
      <c r="BD30" s="912"/>
      <c r="BE30" s="908"/>
      <c r="BF30" s="908"/>
      <c r="BG30" s="908"/>
      <c r="BH30" s="908"/>
      <c r="BI30" s="909"/>
      <c r="BJ30" s="251"/>
      <c r="BK30" s="251"/>
      <c r="BL30" s="251"/>
      <c r="BM30" s="251"/>
      <c r="BN30" s="251"/>
      <c r="BO30" s="264"/>
      <c r="BP30" s="264"/>
      <c r="BQ30" s="261">
        <v>24</v>
      </c>
      <c r="BR30" s="262"/>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5"/>
    </row>
    <row r="31" spans="1:131" s="246" customFormat="1" ht="26.25" customHeight="1" x14ac:dyDescent="0.15">
      <c r="A31" s="265">
        <v>4</v>
      </c>
      <c r="B31" s="835" t="s">
        <v>407</v>
      </c>
      <c r="C31" s="836"/>
      <c r="D31" s="836"/>
      <c r="E31" s="836"/>
      <c r="F31" s="836"/>
      <c r="G31" s="836"/>
      <c r="H31" s="836"/>
      <c r="I31" s="836"/>
      <c r="J31" s="836"/>
      <c r="K31" s="836"/>
      <c r="L31" s="836"/>
      <c r="M31" s="836"/>
      <c r="N31" s="836"/>
      <c r="O31" s="836"/>
      <c r="P31" s="837"/>
      <c r="Q31" s="838">
        <v>561</v>
      </c>
      <c r="R31" s="839"/>
      <c r="S31" s="839"/>
      <c r="T31" s="839"/>
      <c r="U31" s="839"/>
      <c r="V31" s="839">
        <v>516</v>
      </c>
      <c r="W31" s="839"/>
      <c r="X31" s="839"/>
      <c r="Y31" s="839"/>
      <c r="Z31" s="839"/>
      <c r="AA31" s="839">
        <v>45</v>
      </c>
      <c r="AB31" s="839"/>
      <c r="AC31" s="839"/>
      <c r="AD31" s="839"/>
      <c r="AE31" s="840"/>
      <c r="AF31" s="841">
        <v>1654</v>
      </c>
      <c r="AG31" s="842"/>
      <c r="AH31" s="842"/>
      <c r="AI31" s="842"/>
      <c r="AJ31" s="843"/>
      <c r="AK31" s="910">
        <v>102</v>
      </c>
      <c r="AL31" s="911"/>
      <c r="AM31" s="911"/>
      <c r="AN31" s="911"/>
      <c r="AO31" s="911"/>
      <c r="AP31" s="911">
        <v>94</v>
      </c>
      <c r="AQ31" s="911"/>
      <c r="AR31" s="911"/>
      <c r="AS31" s="911"/>
      <c r="AT31" s="911"/>
      <c r="AU31" s="911">
        <v>94</v>
      </c>
      <c r="AV31" s="911"/>
      <c r="AW31" s="911"/>
      <c r="AX31" s="911"/>
      <c r="AY31" s="911"/>
      <c r="AZ31" s="912" t="s">
        <v>580</v>
      </c>
      <c r="BA31" s="912"/>
      <c r="BB31" s="912"/>
      <c r="BC31" s="912"/>
      <c r="BD31" s="912"/>
      <c r="BE31" s="908" t="s">
        <v>408</v>
      </c>
      <c r="BF31" s="908"/>
      <c r="BG31" s="908"/>
      <c r="BH31" s="908"/>
      <c r="BI31" s="909"/>
      <c r="BJ31" s="251"/>
      <c r="BK31" s="251"/>
      <c r="BL31" s="251"/>
      <c r="BM31" s="251"/>
      <c r="BN31" s="251"/>
      <c r="BO31" s="264"/>
      <c r="BP31" s="264"/>
      <c r="BQ31" s="261">
        <v>25</v>
      </c>
      <c r="BR31" s="262"/>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5"/>
    </row>
    <row r="32" spans="1:131" s="246" customFormat="1" ht="26.25" customHeight="1" x14ac:dyDescent="0.15">
      <c r="A32" s="265">
        <v>5</v>
      </c>
      <c r="B32" s="835" t="s">
        <v>409</v>
      </c>
      <c r="C32" s="836"/>
      <c r="D32" s="836"/>
      <c r="E32" s="836"/>
      <c r="F32" s="836"/>
      <c r="G32" s="836"/>
      <c r="H32" s="836"/>
      <c r="I32" s="836"/>
      <c r="J32" s="836"/>
      <c r="K32" s="836"/>
      <c r="L32" s="836"/>
      <c r="M32" s="836"/>
      <c r="N32" s="836"/>
      <c r="O32" s="836"/>
      <c r="P32" s="837"/>
      <c r="Q32" s="838">
        <v>737</v>
      </c>
      <c r="R32" s="839"/>
      <c r="S32" s="839"/>
      <c r="T32" s="839"/>
      <c r="U32" s="839"/>
      <c r="V32" s="839">
        <v>722</v>
      </c>
      <c r="W32" s="839"/>
      <c r="X32" s="839"/>
      <c r="Y32" s="839"/>
      <c r="Z32" s="839"/>
      <c r="AA32" s="839">
        <v>15</v>
      </c>
      <c r="AB32" s="839"/>
      <c r="AC32" s="839"/>
      <c r="AD32" s="839"/>
      <c r="AE32" s="840"/>
      <c r="AF32" s="841">
        <v>15</v>
      </c>
      <c r="AG32" s="842"/>
      <c r="AH32" s="842"/>
      <c r="AI32" s="842"/>
      <c r="AJ32" s="843"/>
      <c r="AK32" s="910">
        <v>213</v>
      </c>
      <c r="AL32" s="911"/>
      <c r="AM32" s="911"/>
      <c r="AN32" s="911"/>
      <c r="AO32" s="911"/>
      <c r="AP32" s="911">
        <v>3701</v>
      </c>
      <c r="AQ32" s="911"/>
      <c r="AR32" s="911"/>
      <c r="AS32" s="911"/>
      <c r="AT32" s="911"/>
      <c r="AU32" s="911">
        <v>2665</v>
      </c>
      <c r="AV32" s="911"/>
      <c r="AW32" s="911"/>
      <c r="AX32" s="911"/>
      <c r="AY32" s="911"/>
      <c r="AZ32" s="912" t="s">
        <v>581</v>
      </c>
      <c r="BA32" s="912"/>
      <c r="BB32" s="912"/>
      <c r="BC32" s="912"/>
      <c r="BD32" s="912"/>
      <c r="BE32" s="908" t="s">
        <v>410</v>
      </c>
      <c r="BF32" s="908"/>
      <c r="BG32" s="908"/>
      <c r="BH32" s="908"/>
      <c r="BI32" s="909"/>
      <c r="BJ32" s="251"/>
      <c r="BK32" s="251"/>
      <c r="BL32" s="251"/>
      <c r="BM32" s="251"/>
      <c r="BN32" s="251"/>
      <c r="BO32" s="264"/>
      <c r="BP32" s="264"/>
      <c r="BQ32" s="261">
        <v>26</v>
      </c>
      <c r="BR32" s="262"/>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5"/>
    </row>
    <row r="33" spans="1:131" s="246" customFormat="1" ht="26.25" customHeight="1" x14ac:dyDescent="0.15">
      <c r="A33" s="265">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1"/>
      <c r="BK33" s="251"/>
      <c r="BL33" s="251"/>
      <c r="BM33" s="251"/>
      <c r="BN33" s="251"/>
      <c r="BO33" s="264"/>
      <c r="BP33" s="264"/>
      <c r="BQ33" s="261">
        <v>27</v>
      </c>
      <c r="BR33" s="262"/>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5"/>
    </row>
    <row r="34" spans="1:131" s="246" customFormat="1" ht="26.25" customHeight="1" x14ac:dyDescent="0.15">
      <c r="A34" s="265">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1"/>
      <c r="BK34" s="251"/>
      <c r="BL34" s="251"/>
      <c r="BM34" s="251"/>
      <c r="BN34" s="251"/>
      <c r="BO34" s="264"/>
      <c r="BP34" s="264"/>
      <c r="BQ34" s="261">
        <v>28</v>
      </c>
      <c r="BR34" s="262"/>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5"/>
    </row>
    <row r="35" spans="1:131" s="246" customFormat="1" ht="26.25" customHeight="1" x14ac:dyDescent="0.15">
      <c r="A35" s="265">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1"/>
      <c r="BK35" s="251"/>
      <c r="BL35" s="251"/>
      <c r="BM35" s="251"/>
      <c r="BN35" s="251"/>
      <c r="BO35" s="264"/>
      <c r="BP35" s="264"/>
      <c r="BQ35" s="261">
        <v>29</v>
      </c>
      <c r="BR35" s="262"/>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5"/>
    </row>
    <row r="36" spans="1:131" s="246" customFormat="1" ht="26.25" customHeight="1" x14ac:dyDescent="0.15">
      <c r="A36" s="265">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1"/>
      <c r="BK36" s="251"/>
      <c r="BL36" s="251"/>
      <c r="BM36" s="251"/>
      <c r="BN36" s="251"/>
      <c r="BO36" s="264"/>
      <c r="BP36" s="264"/>
      <c r="BQ36" s="261">
        <v>30</v>
      </c>
      <c r="BR36" s="262"/>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5"/>
    </row>
    <row r="37" spans="1:131" s="246" customFormat="1" ht="26.25" customHeight="1" x14ac:dyDescent="0.15">
      <c r="A37" s="265">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1"/>
      <c r="BK37" s="251"/>
      <c r="BL37" s="251"/>
      <c r="BM37" s="251"/>
      <c r="BN37" s="251"/>
      <c r="BO37" s="264"/>
      <c r="BP37" s="264"/>
      <c r="BQ37" s="261">
        <v>31</v>
      </c>
      <c r="BR37" s="262"/>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5"/>
    </row>
    <row r="38" spans="1:131" s="246" customFormat="1" ht="26.25" customHeight="1" x14ac:dyDescent="0.15">
      <c r="A38" s="265">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1"/>
      <c r="BK38" s="251"/>
      <c r="BL38" s="251"/>
      <c r="BM38" s="251"/>
      <c r="BN38" s="251"/>
      <c r="BO38" s="264"/>
      <c r="BP38" s="264"/>
      <c r="BQ38" s="261">
        <v>32</v>
      </c>
      <c r="BR38" s="262"/>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5"/>
    </row>
    <row r="39" spans="1:131" s="246" customFormat="1" ht="26.25" customHeight="1" x14ac:dyDescent="0.15">
      <c r="A39" s="265">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1"/>
      <c r="BK39" s="251"/>
      <c r="BL39" s="251"/>
      <c r="BM39" s="251"/>
      <c r="BN39" s="251"/>
      <c r="BO39" s="264"/>
      <c r="BP39" s="264"/>
      <c r="BQ39" s="261">
        <v>33</v>
      </c>
      <c r="BR39" s="262"/>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5"/>
    </row>
    <row r="40" spans="1:131" s="246" customFormat="1" ht="26.25" customHeight="1" x14ac:dyDescent="0.15">
      <c r="A40" s="260">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1"/>
      <c r="BK40" s="251"/>
      <c r="BL40" s="251"/>
      <c r="BM40" s="251"/>
      <c r="BN40" s="251"/>
      <c r="BO40" s="264"/>
      <c r="BP40" s="264"/>
      <c r="BQ40" s="261">
        <v>34</v>
      </c>
      <c r="BR40" s="262"/>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5"/>
    </row>
    <row r="41" spans="1:131" s="246" customFormat="1" ht="26.25" customHeight="1" x14ac:dyDescent="0.15">
      <c r="A41" s="260">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1"/>
      <c r="BK41" s="251"/>
      <c r="BL41" s="251"/>
      <c r="BM41" s="251"/>
      <c r="BN41" s="251"/>
      <c r="BO41" s="264"/>
      <c r="BP41" s="264"/>
      <c r="BQ41" s="261">
        <v>35</v>
      </c>
      <c r="BR41" s="262"/>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5"/>
    </row>
    <row r="42" spans="1:131" s="246" customFormat="1" ht="26.25" customHeight="1" x14ac:dyDescent="0.15">
      <c r="A42" s="260">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1"/>
      <c r="BK42" s="251"/>
      <c r="BL42" s="251"/>
      <c r="BM42" s="251"/>
      <c r="BN42" s="251"/>
      <c r="BO42" s="264"/>
      <c r="BP42" s="264"/>
      <c r="BQ42" s="261">
        <v>36</v>
      </c>
      <c r="BR42" s="262"/>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5"/>
    </row>
    <row r="43" spans="1:131" s="246" customFormat="1" ht="26.25" customHeight="1" x14ac:dyDescent="0.15">
      <c r="A43" s="260">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1"/>
      <c r="BK43" s="251"/>
      <c r="BL43" s="251"/>
      <c r="BM43" s="251"/>
      <c r="BN43" s="251"/>
      <c r="BO43" s="264"/>
      <c r="BP43" s="264"/>
      <c r="BQ43" s="261">
        <v>37</v>
      </c>
      <c r="BR43" s="262"/>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5"/>
    </row>
    <row r="44" spans="1:131" s="246" customFormat="1" ht="26.25" customHeight="1" x14ac:dyDescent="0.15">
      <c r="A44" s="260">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1"/>
      <c r="BK44" s="251"/>
      <c r="BL44" s="251"/>
      <c r="BM44" s="251"/>
      <c r="BN44" s="251"/>
      <c r="BO44" s="264"/>
      <c r="BP44" s="264"/>
      <c r="BQ44" s="261">
        <v>38</v>
      </c>
      <c r="BR44" s="262"/>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5"/>
    </row>
    <row r="45" spans="1:131" s="246" customFormat="1" ht="26.25" customHeight="1" x14ac:dyDescent="0.15">
      <c r="A45" s="260">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1"/>
      <c r="BK45" s="251"/>
      <c r="BL45" s="251"/>
      <c r="BM45" s="251"/>
      <c r="BN45" s="251"/>
      <c r="BO45" s="264"/>
      <c r="BP45" s="264"/>
      <c r="BQ45" s="261">
        <v>39</v>
      </c>
      <c r="BR45" s="262"/>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5"/>
    </row>
    <row r="46" spans="1:131" s="246" customFormat="1" ht="26.25" customHeight="1" x14ac:dyDescent="0.15">
      <c r="A46" s="260">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1"/>
      <c r="BK46" s="251"/>
      <c r="BL46" s="251"/>
      <c r="BM46" s="251"/>
      <c r="BN46" s="251"/>
      <c r="BO46" s="264"/>
      <c r="BP46" s="264"/>
      <c r="BQ46" s="261">
        <v>40</v>
      </c>
      <c r="BR46" s="262"/>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5"/>
    </row>
    <row r="47" spans="1:131" s="246" customFormat="1" ht="26.25" customHeight="1" x14ac:dyDescent="0.15">
      <c r="A47" s="260">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1"/>
      <c r="BK47" s="251"/>
      <c r="BL47" s="251"/>
      <c r="BM47" s="251"/>
      <c r="BN47" s="251"/>
      <c r="BO47" s="264"/>
      <c r="BP47" s="264"/>
      <c r="BQ47" s="261">
        <v>41</v>
      </c>
      <c r="BR47" s="262"/>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5"/>
    </row>
    <row r="48" spans="1:131" s="246" customFormat="1" ht="26.25" customHeight="1" x14ac:dyDescent="0.15">
      <c r="A48" s="260">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1"/>
      <c r="BK48" s="251"/>
      <c r="BL48" s="251"/>
      <c r="BM48" s="251"/>
      <c r="BN48" s="251"/>
      <c r="BO48" s="264"/>
      <c r="BP48" s="264"/>
      <c r="BQ48" s="261">
        <v>42</v>
      </c>
      <c r="BR48" s="262"/>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5"/>
    </row>
    <row r="49" spans="1:131" s="246" customFormat="1" ht="26.25" customHeight="1" x14ac:dyDescent="0.15">
      <c r="A49" s="260">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1"/>
      <c r="BK49" s="251"/>
      <c r="BL49" s="251"/>
      <c r="BM49" s="251"/>
      <c r="BN49" s="251"/>
      <c r="BO49" s="264"/>
      <c r="BP49" s="264"/>
      <c r="BQ49" s="261">
        <v>43</v>
      </c>
      <c r="BR49" s="262"/>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5"/>
    </row>
    <row r="50" spans="1:131" s="246" customFormat="1" ht="26.25" customHeight="1" x14ac:dyDescent="0.15">
      <c r="A50" s="260">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1"/>
      <c r="BK50" s="251"/>
      <c r="BL50" s="251"/>
      <c r="BM50" s="251"/>
      <c r="BN50" s="251"/>
      <c r="BO50" s="264"/>
      <c r="BP50" s="264"/>
      <c r="BQ50" s="261">
        <v>44</v>
      </c>
      <c r="BR50" s="262"/>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5"/>
    </row>
    <row r="51" spans="1:131" s="246" customFormat="1" ht="26.25" customHeight="1" x14ac:dyDescent="0.15">
      <c r="A51" s="260">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1"/>
      <c r="BK51" s="251"/>
      <c r="BL51" s="251"/>
      <c r="BM51" s="251"/>
      <c r="BN51" s="251"/>
      <c r="BO51" s="264"/>
      <c r="BP51" s="264"/>
      <c r="BQ51" s="261">
        <v>45</v>
      </c>
      <c r="BR51" s="262"/>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5"/>
    </row>
    <row r="52" spans="1:131" s="246" customFormat="1" ht="26.25" customHeight="1" x14ac:dyDescent="0.15">
      <c r="A52" s="260">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1"/>
      <c r="BK52" s="251"/>
      <c r="BL52" s="251"/>
      <c r="BM52" s="251"/>
      <c r="BN52" s="251"/>
      <c r="BO52" s="264"/>
      <c r="BP52" s="264"/>
      <c r="BQ52" s="261">
        <v>46</v>
      </c>
      <c r="BR52" s="262"/>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5"/>
    </row>
    <row r="53" spans="1:131" s="246" customFormat="1" ht="26.25" customHeight="1" x14ac:dyDescent="0.15">
      <c r="A53" s="260">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1"/>
      <c r="BK53" s="251"/>
      <c r="BL53" s="251"/>
      <c r="BM53" s="251"/>
      <c r="BN53" s="251"/>
      <c r="BO53" s="264"/>
      <c r="BP53" s="264"/>
      <c r="BQ53" s="261">
        <v>47</v>
      </c>
      <c r="BR53" s="262"/>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5"/>
    </row>
    <row r="54" spans="1:131" s="246" customFormat="1" ht="26.25" customHeight="1" x14ac:dyDescent="0.15">
      <c r="A54" s="260">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1"/>
      <c r="BK54" s="251"/>
      <c r="BL54" s="251"/>
      <c r="BM54" s="251"/>
      <c r="BN54" s="251"/>
      <c r="BO54" s="264"/>
      <c r="BP54" s="264"/>
      <c r="BQ54" s="261">
        <v>48</v>
      </c>
      <c r="BR54" s="262"/>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5"/>
    </row>
    <row r="55" spans="1:131" s="246" customFormat="1" ht="26.25" customHeight="1" x14ac:dyDescent="0.15">
      <c r="A55" s="260">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1"/>
      <c r="BK55" s="251"/>
      <c r="BL55" s="251"/>
      <c r="BM55" s="251"/>
      <c r="BN55" s="251"/>
      <c r="BO55" s="264"/>
      <c r="BP55" s="264"/>
      <c r="BQ55" s="261">
        <v>49</v>
      </c>
      <c r="BR55" s="262"/>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5"/>
    </row>
    <row r="56" spans="1:131" s="246" customFormat="1" ht="26.25" customHeight="1" x14ac:dyDescent="0.15">
      <c r="A56" s="260">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1"/>
      <c r="BK56" s="251"/>
      <c r="BL56" s="251"/>
      <c r="BM56" s="251"/>
      <c r="BN56" s="251"/>
      <c r="BO56" s="264"/>
      <c r="BP56" s="264"/>
      <c r="BQ56" s="261">
        <v>50</v>
      </c>
      <c r="BR56" s="262"/>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5"/>
    </row>
    <row r="57" spans="1:131" s="246" customFormat="1" ht="26.25" customHeight="1" x14ac:dyDescent="0.15">
      <c r="A57" s="260">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1"/>
      <c r="BK57" s="251"/>
      <c r="BL57" s="251"/>
      <c r="BM57" s="251"/>
      <c r="BN57" s="251"/>
      <c r="BO57" s="264"/>
      <c r="BP57" s="264"/>
      <c r="BQ57" s="261">
        <v>51</v>
      </c>
      <c r="BR57" s="262"/>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5"/>
    </row>
    <row r="58" spans="1:131" s="246" customFormat="1" ht="26.25" customHeight="1" x14ac:dyDescent="0.15">
      <c r="A58" s="260">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1"/>
      <c r="BK58" s="251"/>
      <c r="BL58" s="251"/>
      <c r="BM58" s="251"/>
      <c r="BN58" s="251"/>
      <c r="BO58" s="264"/>
      <c r="BP58" s="264"/>
      <c r="BQ58" s="261">
        <v>52</v>
      </c>
      <c r="BR58" s="262"/>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5"/>
    </row>
    <row r="59" spans="1:131" s="246" customFormat="1" ht="26.25" customHeight="1" x14ac:dyDescent="0.15">
      <c r="A59" s="260">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1"/>
      <c r="BK59" s="251"/>
      <c r="BL59" s="251"/>
      <c r="BM59" s="251"/>
      <c r="BN59" s="251"/>
      <c r="BO59" s="264"/>
      <c r="BP59" s="264"/>
      <c r="BQ59" s="261">
        <v>53</v>
      </c>
      <c r="BR59" s="262"/>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5"/>
    </row>
    <row r="60" spans="1:131" s="246" customFormat="1" ht="26.25" customHeight="1" x14ac:dyDescent="0.15">
      <c r="A60" s="260">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1"/>
      <c r="BK60" s="251"/>
      <c r="BL60" s="251"/>
      <c r="BM60" s="251"/>
      <c r="BN60" s="251"/>
      <c r="BO60" s="264"/>
      <c r="BP60" s="264"/>
      <c r="BQ60" s="261">
        <v>54</v>
      </c>
      <c r="BR60" s="262"/>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5"/>
    </row>
    <row r="61" spans="1:131" s="246" customFormat="1" ht="26.25" customHeight="1" thickBot="1" x14ac:dyDescent="0.2">
      <c r="A61" s="260">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1"/>
      <c r="BK61" s="251"/>
      <c r="BL61" s="251"/>
      <c r="BM61" s="251"/>
      <c r="BN61" s="251"/>
      <c r="BO61" s="264"/>
      <c r="BP61" s="264"/>
      <c r="BQ61" s="261">
        <v>55</v>
      </c>
      <c r="BR61" s="262"/>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5"/>
    </row>
    <row r="62" spans="1:131" s="246" customFormat="1" ht="26.25" customHeight="1" x14ac:dyDescent="0.15">
      <c r="A62" s="260">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4"/>
      <c r="BP62" s="264"/>
      <c r="BQ62" s="261">
        <v>56</v>
      </c>
      <c r="BR62" s="262"/>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5"/>
    </row>
    <row r="63" spans="1:131" s="246" customFormat="1" ht="26.25" customHeight="1" thickBot="1" x14ac:dyDescent="0.2">
      <c r="A63" s="263" t="s">
        <v>392</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1766</v>
      </c>
      <c r="AG63" s="922"/>
      <c r="AH63" s="922"/>
      <c r="AI63" s="922"/>
      <c r="AJ63" s="923"/>
      <c r="AK63" s="924"/>
      <c r="AL63" s="919"/>
      <c r="AM63" s="919"/>
      <c r="AN63" s="919"/>
      <c r="AO63" s="919"/>
      <c r="AP63" s="922">
        <v>3795</v>
      </c>
      <c r="AQ63" s="922"/>
      <c r="AR63" s="922"/>
      <c r="AS63" s="922"/>
      <c r="AT63" s="922"/>
      <c r="AU63" s="922">
        <v>2759</v>
      </c>
      <c r="AV63" s="922"/>
      <c r="AW63" s="922"/>
      <c r="AX63" s="922"/>
      <c r="AY63" s="922"/>
      <c r="AZ63" s="926"/>
      <c r="BA63" s="926"/>
      <c r="BB63" s="926"/>
      <c r="BC63" s="926"/>
      <c r="BD63" s="926"/>
      <c r="BE63" s="927"/>
      <c r="BF63" s="927"/>
      <c r="BG63" s="927"/>
      <c r="BH63" s="927"/>
      <c r="BI63" s="928"/>
      <c r="BJ63" s="929" t="s">
        <v>129</v>
      </c>
      <c r="BK63" s="930"/>
      <c r="BL63" s="930"/>
      <c r="BM63" s="930"/>
      <c r="BN63" s="931"/>
      <c r="BO63" s="264"/>
      <c r="BP63" s="264"/>
      <c r="BQ63" s="261">
        <v>57</v>
      </c>
      <c r="BR63" s="262"/>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5"/>
    </row>
    <row r="65" spans="1:131" s="246" customFormat="1" ht="26.25" customHeight="1" thickBot="1" x14ac:dyDescent="0.2">
      <c r="A65" s="251" t="s">
        <v>413</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5"/>
    </row>
    <row r="66" spans="1:131" s="246" customFormat="1" ht="26.25" customHeight="1" x14ac:dyDescent="0.15">
      <c r="A66" s="820" t="s">
        <v>414</v>
      </c>
      <c r="B66" s="821"/>
      <c r="C66" s="821"/>
      <c r="D66" s="821"/>
      <c r="E66" s="821"/>
      <c r="F66" s="821"/>
      <c r="G66" s="821"/>
      <c r="H66" s="821"/>
      <c r="I66" s="821"/>
      <c r="J66" s="821"/>
      <c r="K66" s="821"/>
      <c r="L66" s="821"/>
      <c r="M66" s="821"/>
      <c r="N66" s="821"/>
      <c r="O66" s="821"/>
      <c r="P66" s="822"/>
      <c r="Q66" s="797" t="s">
        <v>396</v>
      </c>
      <c r="R66" s="798"/>
      <c r="S66" s="798"/>
      <c r="T66" s="798"/>
      <c r="U66" s="799"/>
      <c r="V66" s="797" t="s">
        <v>415</v>
      </c>
      <c r="W66" s="798"/>
      <c r="X66" s="798"/>
      <c r="Y66" s="798"/>
      <c r="Z66" s="799"/>
      <c r="AA66" s="797" t="s">
        <v>398</v>
      </c>
      <c r="AB66" s="798"/>
      <c r="AC66" s="798"/>
      <c r="AD66" s="798"/>
      <c r="AE66" s="799"/>
      <c r="AF66" s="932" t="s">
        <v>416</v>
      </c>
      <c r="AG66" s="893"/>
      <c r="AH66" s="893"/>
      <c r="AI66" s="893"/>
      <c r="AJ66" s="933"/>
      <c r="AK66" s="797" t="s">
        <v>400</v>
      </c>
      <c r="AL66" s="821"/>
      <c r="AM66" s="821"/>
      <c r="AN66" s="821"/>
      <c r="AO66" s="822"/>
      <c r="AP66" s="797" t="s">
        <v>417</v>
      </c>
      <c r="AQ66" s="798"/>
      <c r="AR66" s="798"/>
      <c r="AS66" s="798"/>
      <c r="AT66" s="799"/>
      <c r="AU66" s="797" t="s">
        <v>418</v>
      </c>
      <c r="AV66" s="798"/>
      <c r="AW66" s="798"/>
      <c r="AX66" s="798"/>
      <c r="AY66" s="799"/>
      <c r="AZ66" s="797" t="s">
        <v>379</v>
      </c>
      <c r="BA66" s="798"/>
      <c r="BB66" s="798"/>
      <c r="BC66" s="798"/>
      <c r="BD66" s="809"/>
      <c r="BE66" s="264"/>
      <c r="BF66" s="264"/>
      <c r="BG66" s="264"/>
      <c r="BH66" s="264"/>
      <c r="BI66" s="264"/>
      <c r="BJ66" s="264"/>
      <c r="BK66" s="264"/>
      <c r="BL66" s="264"/>
      <c r="BM66" s="264"/>
      <c r="BN66" s="264"/>
      <c r="BO66" s="264"/>
      <c r="BP66" s="264"/>
      <c r="BQ66" s="261">
        <v>60</v>
      </c>
      <c r="BR66" s="266"/>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5"/>
    </row>
    <row r="67" spans="1:131" s="246"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4"/>
      <c r="BF67" s="264"/>
      <c r="BG67" s="264"/>
      <c r="BH67" s="264"/>
      <c r="BI67" s="264"/>
      <c r="BJ67" s="264"/>
      <c r="BK67" s="264"/>
      <c r="BL67" s="264"/>
      <c r="BM67" s="264"/>
      <c r="BN67" s="264"/>
      <c r="BO67" s="264"/>
      <c r="BP67" s="264"/>
      <c r="BQ67" s="261">
        <v>61</v>
      </c>
      <c r="BR67" s="266"/>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5"/>
    </row>
    <row r="68" spans="1:131" s="246" customFormat="1" ht="26.25" customHeight="1" thickTop="1" x14ac:dyDescent="0.15">
      <c r="A68" s="257">
        <v>1</v>
      </c>
      <c r="B68" s="949" t="s">
        <v>573</v>
      </c>
      <c r="C68" s="950"/>
      <c r="D68" s="950"/>
      <c r="E68" s="950"/>
      <c r="F68" s="950"/>
      <c r="G68" s="950"/>
      <c r="H68" s="950"/>
      <c r="I68" s="950"/>
      <c r="J68" s="950"/>
      <c r="K68" s="950"/>
      <c r="L68" s="950"/>
      <c r="M68" s="950"/>
      <c r="N68" s="950"/>
      <c r="O68" s="950"/>
      <c r="P68" s="951"/>
      <c r="Q68" s="952">
        <v>2951</v>
      </c>
      <c r="R68" s="946"/>
      <c r="S68" s="946"/>
      <c r="T68" s="946"/>
      <c r="U68" s="946"/>
      <c r="V68" s="946">
        <v>2836</v>
      </c>
      <c r="W68" s="946"/>
      <c r="X68" s="946"/>
      <c r="Y68" s="946"/>
      <c r="Z68" s="946"/>
      <c r="AA68" s="946">
        <v>115</v>
      </c>
      <c r="AB68" s="946"/>
      <c r="AC68" s="946"/>
      <c r="AD68" s="946"/>
      <c r="AE68" s="946"/>
      <c r="AF68" s="946">
        <v>20</v>
      </c>
      <c r="AG68" s="946"/>
      <c r="AH68" s="946"/>
      <c r="AI68" s="946"/>
      <c r="AJ68" s="946"/>
      <c r="AK68" s="946">
        <v>35</v>
      </c>
      <c r="AL68" s="946"/>
      <c r="AM68" s="946"/>
      <c r="AN68" s="946"/>
      <c r="AO68" s="946"/>
      <c r="AP68" s="946">
        <v>556</v>
      </c>
      <c r="AQ68" s="946"/>
      <c r="AR68" s="946"/>
      <c r="AS68" s="946"/>
      <c r="AT68" s="946"/>
      <c r="AU68" s="946">
        <v>49</v>
      </c>
      <c r="AV68" s="946"/>
      <c r="AW68" s="946"/>
      <c r="AX68" s="946"/>
      <c r="AY68" s="946"/>
      <c r="AZ68" s="947"/>
      <c r="BA68" s="947"/>
      <c r="BB68" s="947"/>
      <c r="BC68" s="947"/>
      <c r="BD68" s="948"/>
      <c r="BE68" s="264"/>
      <c r="BF68" s="264"/>
      <c r="BG68" s="264"/>
      <c r="BH68" s="264"/>
      <c r="BI68" s="264"/>
      <c r="BJ68" s="264"/>
      <c r="BK68" s="264"/>
      <c r="BL68" s="264"/>
      <c r="BM68" s="264"/>
      <c r="BN68" s="264"/>
      <c r="BO68" s="264"/>
      <c r="BP68" s="264"/>
      <c r="BQ68" s="261">
        <v>62</v>
      </c>
      <c r="BR68" s="266"/>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5"/>
    </row>
    <row r="69" spans="1:131" s="246" customFormat="1" ht="26.25" customHeight="1" x14ac:dyDescent="0.15">
      <c r="A69" s="260">
        <v>2</v>
      </c>
      <c r="B69" s="953" t="s">
        <v>574</v>
      </c>
      <c r="C69" s="954"/>
      <c r="D69" s="954"/>
      <c r="E69" s="954"/>
      <c r="F69" s="954"/>
      <c r="G69" s="954"/>
      <c r="H69" s="954"/>
      <c r="I69" s="954"/>
      <c r="J69" s="954"/>
      <c r="K69" s="954"/>
      <c r="L69" s="954"/>
      <c r="M69" s="954"/>
      <c r="N69" s="954"/>
      <c r="O69" s="954"/>
      <c r="P69" s="955"/>
      <c r="Q69" s="956">
        <v>892</v>
      </c>
      <c r="R69" s="911"/>
      <c r="S69" s="911"/>
      <c r="T69" s="911"/>
      <c r="U69" s="911"/>
      <c r="V69" s="911">
        <v>881</v>
      </c>
      <c r="W69" s="911"/>
      <c r="X69" s="911"/>
      <c r="Y69" s="911"/>
      <c r="Z69" s="911"/>
      <c r="AA69" s="911">
        <v>11</v>
      </c>
      <c r="AB69" s="911"/>
      <c r="AC69" s="911"/>
      <c r="AD69" s="911"/>
      <c r="AE69" s="911"/>
      <c r="AF69" s="911">
        <v>11</v>
      </c>
      <c r="AG69" s="911"/>
      <c r="AH69" s="911"/>
      <c r="AI69" s="911"/>
      <c r="AJ69" s="911"/>
      <c r="AK69" s="911">
        <v>11</v>
      </c>
      <c r="AL69" s="911"/>
      <c r="AM69" s="911"/>
      <c r="AN69" s="911"/>
      <c r="AO69" s="911"/>
      <c r="AP69" s="911" t="s">
        <v>580</v>
      </c>
      <c r="AQ69" s="911"/>
      <c r="AR69" s="911"/>
      <c r="AS69" s="911"/>
      <c r="AT69" s="911"/>
      <c r="AU69" s="911" t="s">
        <v>587</v>
      </c>
      <c r="AV69" s="911"/>
      <c r="AW69" s="911"/>
      <c r="AX69" s="911"/>
      <c r="AY69" s="911"/>
      <c r="AZ69" s="957"/>
      <c r="BA69" s="957"/>
      <c r="BB69" s="957"/>
      <c r="BC69" s="957"/>
      <c r="BD69" s="958"/>
      <c r="BE69" s="264"/>
      <c r="BF69" s="264"/>
      <c r="BG69" s="264"/>
      <c r="BH69" s="264"/>
      <c r="BI69" s="264"/>
      <c r="BJ69" s="264"/>
      <c r="BK69" s="264"/>
      <c r="BL69" s="264"/>
      <c r="BM69" s="264"/>
      <c r="BN69" s="264"/>
      <c r="BO69" s="264"/>
      <c r="BP69" s="264"/>
      <c r="BQ69" s="261">
        <v>63</v>
      </c>
      <c r="BR69" s="266"/>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5"/>
    </row>
    <row r="70" spans="1:131" s="246" customFormat="1" ht="26.25" customHeight="1" x14ac:dyDescent="0.15">
      <c r="A70" s="260">
        <v>3</v>
      </c>
      <c r="B70" s="953" t="s">
        <v>575</v>
      </c>
      <c r="C70" s="954"/>
      <c r="D70" s="954"/>
      <c r="E70" s="954"/>
      <c r="F70" s="954"/>
      <c r="G70" s="954"/>
      <c r="H70" s="954"/>
      <c r="I70" s="954"/>
      <c r="J70" s="954"/>
      <c r="K70" s="954"/>
      <c r="L70" s="954"/>
      <c r="M70" s="954"/>
      <c r="N70" s="954"/>
      <c r="O70" s="954"/>
      <c r="P70" s="955"/>
      <c r="Q70" s="956">
        <v>12068</v>
      </c>
      <c r="R70" s="911"/>
      <c r="S70" s="911"/>
      <c r="T70" s="911"/>
      <c r="U70" s="911"/>
      <c r="V70" s="911">
        <v>11720</v>
      </c>
      <c r="W70" s="911"/>
      <c r="X70" s="911"/>
      <c r="Y70" s="911"/>
      <c r="Z70" s="911"/>
      <c r="AA70" s="911">
        <v>347</v>
      </c>
      <c r="AB70" s="911"/>
      <c r="AC70" s="911"/>
      <c r="AD70" s="911"/>
      <c r="AE70" s="911"/>
      <c r="AF70" s="911">
        <v>347</v>
      </c>
      <c r="AG70" s="911"/>
      <c r="AH70" s="911"/>
      <c r="AI70" s="911"/>
      <c r="AJ70" s="911"/>
      <c r="AK70" s="911" t="s">
        <v>580</v>
      </c>
      <c r="AL70" s="911"/>
      <c r="AM70" s="911"/>
      <c r="AN70" s="911"/>
      <c r="AO70" s="911"/>
      <c r="AP70" s="911" t="s">
        <v>585</v>
      </c>
      <c r="AQ70" s="911"/>
      <c r="AR70" s="911"/>
      <c r="AS70" s="911"/>
      <c r="AT70" s="911"/>
      <c r="AU70" s="911" t="s">
        <v>587</v>
      </c>
      <c r="AV70" s="911"/>
      <c r="AW70" s="911"/>
      <c r="AX70" s="911"/>
      <c r="AY70" s="911"/>
      <c r="AZ70" s="957"/>
      <c r="BA70" s="957"/>
      <c r="BB70" s="957"/>
      <c r="BC70" s="957"/>
      <c r="BD70" s="958"/>
      <c r="BE70" s="264"/>
      <c r="BF70" s="264"/>
      <c r="BG70" s="264"/>
      <c r="BH70" s="264"/>
      <c r="BI70" s="264"/>
      <c r="BJ70" s="264"/>
      <c r="BK70" s="264"/>
      <c r="BL70" s="264"/>
      <c r="BM70" s="264"/>
      <c r="BN70" s="264"/>
      <c r="BO70" s="264"/>
      <c r="BP70" s="264"/>
      <c r="BQ70" s="261">
        <v>64</v>
      </c>
      <c r="BR70" s="266"/>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5"/>
    </row>
    <row r="71" spans="1:131" s="246" customFormat="1" ht="26.25" customHeight="1" x14ac:dyDescent="0.15">
      <c r="A71" s="260">
        <v>4</v>
      </c>
      <c r="B71" s="953" t="s">
        <v>576</v>
      </c>
      <c r="C71" s="954"/>
      <c r="D71" s="954"/>
      <c r="E71" s="954"/>
      <c r="F71" s="954"/>
      <c r="G71" s="954"/>
      <c r="H71" s="954"/>
      <c r="I71" s="954"/>
      <c r="J71" s="954"/>
      <c r="K71" s="954"/>
      <c r="L71" s="954"/>
      <c r="M71" s="954"/>
      <c r="N71" s="954"/>
      <c r="O71" s="954"/>
      <c r="P71" s="955"/>
      <c r="Q71" s="956">
        <v>953</v>
      </c>
      <c r="R71" s="911"/>
      <c r="S71" s="911"/>
      <c r="T71" s="911"/>
      <c r="U71" s="911"/>
      <c r="V71" s="911">
        <v>951</v>
      </c>
      <c r="W71" s="911"/>
      <c r="X71" s="911"/>
      <c r="Y71" s="911"/>
      <c r="Z71" s="911"/>
      <c r="AA71" s="911">
        <v>2</v>
      </c>
      <c r="AB71" s="911"/>
      <c r="AC71" s="911"/>
      <c r="AD71" s="911"/>
      <c r="AE71" s="911"/>
      <c r="AF71" s="911">
        <v>2</v>
      </c>
      <c r="AG71" s="911"/>
      <c r="AH71" s="911"/>
      <c r="AI71" s="911"/>
      <c r="AJ71" s="911"/>
      <c r="AK71" s="911">
        <v>3</v>
      </c>
      <c r="AL71" s="911"/>
      <c r="AM71" s="911"/>
      <c r="AN71" s="911"/>
      <c r="AO71" s="911"/>
      <c r="AP71" s="911" t="s">
        <v>580</v>
      </c>
      <c r="AQ71" s="911"/>
      <c r="AR71" s="911"/>
      <c r="AS71" s="911"/>
      <c r="AT71" s="911"/>
      <c r="AU71" s="911" t="s">
        <v>587</v>
      </c>
      <c r="AV71" s="911"/>
      <c r="AW71" s="911"/>
      <c r="AX71" s="911"/>
      <c r="AY71" s="911"/>
      <c r="AZ71" s="957"/>
      <c r="BA71" s="957"/>
      <c r="BB71" s="957"/>
      <c r="BC71" s="957"/>
      <c r="BD71" s="958"/>
      <c r="BE71" s="264"/>
      <c r="BF71" s="264"/>
      <c r="BG71" s="264"/>
      <c r="BH71" s="264"/>
      <c r="BI71" s="264"/>
      <c r="BJ71" s="264"/>
      <c r="BK71" s="264"/>
      <c r="BL71" s="264"/>
      <c r="BM71" s="264"/>
      <c r="BN71" s="264"/>
      <c r="BO71" s="264"/>
      <c r="BP71" s="264"/>
      <c r="BQ71" s="261">
        <v>65</v>
      </c>
      <c r="BR71" s="266"/>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5"/>
    </row>
    <row r="72" spans="1:131" s="246" customFormat="1" ht="26.25" customHeight="1" x14ac:dyDescent="0.15">
      <c r="A72" s="260">
        <v>5</v>
      </c>
      <c r="B72" s="953" t="s">
        <v>577</v>
      </c>
      <c r="C72" s="954"/>
      <c r="D72" s="954"/>
      <c r="E72" s="954"/>
      <c r="F72" s="954"/>
      <c r="G72" s="954"/>
      <c r="H72" s="954"/>
      <c r="I72" s="954"/>
      <c r="J72" s="954"/>
      <c r="K72" s="954"/>
      <c r="L72" s="954"/>
      <c r="M72" s="954"/>
      <c r="N72" s="954"/>
      <c r="O72" s="954"/>
      <c r="P72" s="955"/>
      <c r="Q72" s="956">
        <v>146</v>
      </c>
      <c r="R72" s="911"/>
      <c r="S72" s="911"/>
      <c r="T72" s="911"/>
      <c r="U72" s="911"/>
      <c r="V72" s="911">
        <v>138</v>
      </c>
      <c r="W72" s="911"/>
      <c r="X72" s="911"/>
      <c r="Y72" s="911"/>
      <c r="Z72" s="911"/>
      <c r="AA72" s="911">
        <v>7</v>
      </c>
      <c r="AB72" s="911"/>
      <c r="AC72" s="911"/>
      <c r="AD72" s="911"/>
      <c r="AE72" s="911"/>
      <c r="AF72" s="911">
        <v>7</v>
      </c>
      <c r="AG72" s="911"/>
      <c r="AH72" s="911"/>
      <c r="AI72" s="911"/>
      <c r="AJ72" s="911"/>
      <c r="AK72" s="911" t="s">
        <v>586</v>
      </c>
      <c r="AL72" s="911"/>
      <c r="AM72" s="911"/>
      <c r="AN72" s="911"/>
      <c r="AO72" s="911"/>
      <c r="AP72" s="911" t="s">
        <v>580</v>
      </c>
      <c r="AQ72" s="911"/>
      <c r="AR72" s="911"/>
      <c r="AS72" s="911"/>
      <c r="AT72" s="911"/>
      <c r="AU72" s="911" t="s">
        <v>587</v>
      </c>
      <c r="AV72" s="911"/>
      <c r="AW72" s="911"/>
      <c r="AX72" s="911"/>
      <c r="AY72" s="911"/>
      <c r="AZ72" s="957"/>
      <c r="BA72" s="957"/>
      <c r="BB72" s="957"/>
      <c r="BC72" s="957"/>
      <c r="BD72" s="958"/>
      <c r="BE72" s="264"/>
      <c r="BF72" s="264"/>
      <c r="BG72" s="264"/>
      <c r="BH72" s="264"/>
      <c r="BI72" s="264"/>
      <c r="BJ72" s="264"/>
      <c r="BK72" s="264"/>
      <c r="BL72" s="264"/>
      <c r="BM72" s="264"/>
      <c r="BN72" s="264"/>
      <c r="BO72" s="264"/>
      <c r="BP72" s="264"/>
      <c r="BQ72" s="261">
        <v>66</v>
      </c>
      <c r="BR72" s="266"/>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5"/>
    </row>
    <row r="73" spans="1:131" s="246" customFormat="1" ht="26.25" customHeight="1" x14ac:dyDescent="0.15">
      <c r="A73" s="260">
        <v>6</v>
      </c>
      <c r="B73" s="953" t="s">
        <v>578</v>
      </c>
      <c r="C73" s="954"/>
      <c r="D73" s="954"/>
      <c r="E73" s="954"/>
      <c r="F73" s="954"/>
      <c r="G73" s="954"/>
      <c r="H73" s="954"/>
      <c r="I73" s="954"/>
      <c r="J73" s="954"/>
      <c r="K73" s="954"/>
      <c r="L73" s="954"/>
      <c r="M73" s="954"/>
      <c r="N73" s="954"/>
      <c r="O73" s="954"/>
      <c r="P73" s="955"/>
      <c r="Q73" s="956">
        <v>269</v>
      </c>
      <c r="R73" s="911"/>
      <c r="S73" s="911"/>
      <c r="T73" s="911"/>
      <c r="U73" s="911"/>
      <c r="V73" s="911">
        <v>158</v>
      </c>
      <c r="W73" s="911"/>
      <c r="X73" s="911"/>
      <c r="Y73" s="911"/>
      <c r="Z73" s="911"/>
      <c r="AA73" s="911">
        <v>111</v>
      </c>
      <c r="AB73" s="911"/>
      <c r="AC73" s="911"/>
      <c r="AD73" s="911"/>
      <c r="AE73" s="911"/>
      <c r="AF73" s="911">
        <v>111</v>
      </c>
      <c r="AG73" s="911"/>
      <c r="AH73" s="911"/>
      <c r="AI73" s="911"/>
      <c r="AJ73" s="911"/>
      <c r="AK73" s="911">
        <v>37</v>
      </c>
      <c r="AL73" s="911"/>
      <c r="AM73" s="911"/>
      <c r="AN73" s="911"/>
      <c r="AO73" s="911"/>
      <c r="AP73" s="911" t="s">
        <v>580</v>
      </c>
      <c r="AQ73" s="911"/>
      <c r="AR73" s="911"/>
      <c r="AS73" s="911"/>
      <c r="AT73" s="911"/>
      <c r="AU73" s="911" t="s">
        <v>587</v>
      </c>
      <c r="AV73" s="911"/>
      <c r="AW73" s="911"/>
      <c r="AX73" s="911"/>
      <c r="AY73" s="911"/>
      <c r="AZ73" s="957"/>
      <c r="BA73" s="957"/>
      <c r="BB73" s="957"/>
      <c r="BC73" s="957"/>
      <c r="BD73" s="958"/>
      <c r="BE73" s="264"/>
      <c r="BF73" s="264"/>
      <c r="BG73" s="264"/>
      <c r="BH73" s="264"/>
      <c r="BI73" s="264"/>
      <c r="BJ73" s="264"/>
      <c r="BK73" s="264"/>
      <c r="BL73" s="264"/>
      <c r="BM73" s="264"/>
      <c r="BN73" s="264"/>
      <c r="BO73" s="264"/>
      <c r="BP73" s="264"/>
      <c r="BQ73" s="261">
        <v>67</v>
      </c>
      <c r="BR73" s="266"/>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5"/>
    </row>
    <row r="74" spans="1:131" s="246" customFormat="1" ht="26.25" customHeight="1" x14ac:dyDescent="0.15">
      <c r="A74" s="260">
        <v>7</v>
      </c>
      <c r="B74" s="953" t="s">
        <v>579</v>
      </c>
      <c r="C74" s="954"/>
      <c r="D74" s="954"/>
      <c r="E74" s="954"/>
      <c r="F74" s="954"/>
      <c r="G74" s="954"/>
      <c r="H74" s="954"/>
      <c r="I74" s="954"/>
      <c r="J74" s="954"/>
      <c r="K74" s="954"/>
      <c r="L74" s="954"/>
      <c r="M74" s="954"/>
      <c r="N74" s="954"/>
      <c r="O74" s="954"/>
      <c r="P74" s="955"/>
      <c r="Q74" s="956">
        <v>259116</v>
      </c>
      <c r="R74" s="911"/>
      <c r="S74" s="911"/>
      <c r="T74" s="911"/>
      <c r="U74" s="911"/>
      <c r="V74" s="911">
        <v>249624</v>
      </c>
      <c r="W74" s="911"/>
      <c r="X74" s="911"/>
      <c r="Y74" s="911"/>
      <c r="Z74" s="911"/>
      <c r="AA74" s="911">
        <v>9492</v>
      </c>
      <c r="AB74" s="911"/>
      <c r="AC74" s="911"/>
      <c r="AD74" s="911"/>
      <c r="AE74" s="911"/>
      <c r="AF74" s="911">
        <v>9491</v>
      </c>
      <c r="AG74" s="911"/>
      <c r="AH74" s="911"/>
      <c r="AI74" s="911"/>
      <c r="AJ74" s="911"/>
      <c r="AK74" s="911">
        <v>7985</v>
      </c>
      <c r="AL74" s="911"/>
      <c r="AM74" s="911"/>
      <c r="AN74" s="911"/>
      <c r="AO74" s="911"/>
      <c r="AP74" s="911" t="s">
        <v>580</v>
      </c>
      <c r="AQ74" s="911"/>
      <c r="AR74" s="911"/>
      <c r="AS74" s="911"/>
      <c r="AT74" s="911"/>
      <c r="AU74" s="911" t="s">
        <v>587</v>
      </c>
      <c r="AV74" s="911"/>
      <c r="AW74" s="911"/>
      <c r="AX74" s="911"/>
      <c r="AY74" s="911"/>
      <c r="AZ74" s="957"/>
      <c r="BA74" s="957"/>
      <c r="BB74" s="957"/>
      <c r="BC74" s="957"/>
      <c r="BD74" s="958"/>
      <c r="BE74" s="264"/>
      <c r="BF74" s="264"/>
      <c r="BG74" s="264"/>
      <c r="BH74" s="264"/>
      <c r="BI74" s="264"/>
      <c r="BJ74" s="264"/>
      <c r="BK74" s="264"/>
      <c r="BL74" s="264"/>
      <c r="BM74" s="264"/>
      <c r="BN74" s="264"/>
      <c r="BO74" s="264"/>
      <c r="BP74" s="264"/>
      <c r="BQ74" s="261">
        <v>68</v>
      </c>
      <c r="BR74" s="266"/>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5"/>
    </row>
    <row r="75" spans="1:131" s="246" customFormat="1" ht="26.25" customHeight="1" x14ac:dyDescent="0.15">
      <c r="A75" s="260">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4"/>
      <c r="BF75" s="264"/>
      <c r="BG75" s="264"/>
      <c r="BH75" s="264"/>
      <c r="BI75" s="264"/>
      <c r="BJ75" s="264"/>
      <c r="BK75" s="264"/>
      <c r="BL75" s="264"/>
      <c r="BM75" s="264"/>
      <c r="BN75" s="264"/>
      <c r="BO75" s="264"/>
      <c r="BP75" s="264"/>
      <c r="BQ75" s="261">
        <v>69</v>
      </c>
      <c r="BR75" s="266"/>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5"/>
    </row>
    <row r="76" spans="1:131" s="246" customFormat="1" ht="26.25" customHeight="1" x14ac:dyDescent="0.15">
      <c r="A76" s="260">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4"/>
      <c r="BF76" s="264"/>
      <c r="BG76" s="264"/>
      <c r="BH76" s="264"/>
      <c r="BI76" s="264"/>
      <c r="BJ76" s="264"/>
      <c r="BK76" s="264"/>
      <c r="BL76" s="264"/>
      <c r="BM76" s="264"/>
      <c r="BN76" s="264"/>
      <c r="BO76" s="264"/>
      <c r="BP76" s="264"/>
      <c r="BQ76" s="261">
        <v>70</v>
      </c>
      <c r="BR76" s="266"/>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5"/>
    </row>
    <row r="77" spans="1:131" s="246" customFormat="1" ht="26.25" customHeight="1" x14ac:dyDescent="0.15">
      <c r="A77" s="260">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4"/>
      <c r="BF77" s="264"/>
      <c r="BG77" s="264"/>
      <c r="BH77" s="264"/>
      <c r="BI77" s="264"/>
      <c r="BJ77" s="264"/>
      <c r="BK77" s="264"/>
      <c r="BL77" s="264"/>
      <c r="BM77" s="264"/>
      <c r="BN77" s="264"/>
      <c r="BO77" s="264"/>
      <c r="BP77" s="264"/>
      <c r="BQ77" s="261">
        <v>71</v>
      </c>
      <c r="BR77" s="266"/>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5"/>
    </row>
    <row r="78" spans="1:131" s="246" customFormat="1" ht="26.25" customHeight="1" x14ac:dyDescent="0.15">
      <c r="A78" s="260">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4"/>
      <c r="BF78" s="264"/>
      <c r="BG78" s="264"/>
      <c r="BH78" s="264"/>
      <c r="BI78" s="264"/>
      <c r="BJ78" s="267"/>
      <c r="BK78" s="267"/>
      <c r="BL78" s="267"/>
      <c r="BM78" s="267"/>
      <c r="BN78" s="267"/>
      <c r="BO78" s="264"/>
      <c r="BP78" s="264"/>
      <c r="BQ78" s="261">
        <v>72</v>
      </c>
      <c r="BR78" s="266"/>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5"/>
    </row>
    <row r="79" spans="1:131" s="246" customFormat="1" ht="26.25" customHeight="1" x14ac:dyDescent="0.15">
      <c r="A79" s="260">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4"/>
      <c r="BF79" s="264"/>
      <c r="BG79" s="264"/>
      <c r="BH79" s="264"/>
      <c r="BI79" s="264"/>
      <c r="BJ79" s="267"/>
      <c r="BK79" s="267"/>
      <c r="BL79" s="267"/>
      <c r="BM79" s="267"/>
      <c r="BN79" s="267"/>
      <c r="BO79" s="264"/>
      <c r="BP79" s="264"/>
      <c r="BQ79" s="261">
        <v>73</v>
      </c>
      <c r="BR79" s="266"/>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5"/>
    </row>
    <row r="80" spans="1:131" s="246" customFormat="1" ht="26.25" customHeight="1" x14ac:dyDescent="0.15">
      <c r="A80" s="260">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4"/>
      <c r="BF80" s="264"/>
      <c r="BG80" s="264"/>
      <c r="BH80" s="264"/>
      <c r="BI80" s="264"/>
      <c r="BJ80" s="264"/>
      <c r="BK80" s="264"/>
      <c r="BL80" s="264"/>
      <c r="BM80" s="264"/>
      <c r="BN80" s="264"/>
      <c r="BO80" s="264"/>
      <c r="BP80" s="264"/>
      <c r="BQ80" s="261">
        <v>74</v>
      </c>
      <c r="BR80" s="266"/>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5"/>
    </row>
    <row r="81" spans="1:131" s="246" customFormat="1" ht="26.25" customHeight="1" x14ac:dyDescent="0.15">
      <c r="A81" s="260">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4"/>
      <c r="BF81" s="264"/>
      <c r="BG81" s="264"/>
      <c r="BH81" s="264"/>
      <c r="BI81" s="264"/>
      <c r="BJ81" s="264"/>
      <c r="BK81" s="264"/>
      <c r="BL81" s="264"/>
      <c r="BM81" s="264"/>
      <c r="BN81" s="264"/>
      <c r="BO81" s="264"/>
      <c r="BP81" s="264"/>
      <c r="BQ81" s="261">
        <v>75</v>
      </c>
      <c r="BR81" s="266"/>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5"/>
    </row>
    <row r="82" spans="1:131" s="246" customFormat="1" ht="26.25" customHeight="1" x14ac:dyDescent="0.15">
      <c r="A82" s="260">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4"/>
      <c r="BF82" s="264"/>
      <c r="BG82" s="264"/>
      <c r="BH82" s="264"/>
      <c r="BI82" s="264"/>
      <c r="BJ82" s="264"/>
      <c r="BK82" s="264"/>
      <c r="BL82" s="264"/>
      <c r="BM82" s="264"/>
      <c r="BN82" s="264"/>
      <c r="BO82" s="264"/>
      <c r="BP82" s="264"/>
      <c r="BQ82" s="261">
        <v>76</v>
      </c>
      <c r="BR82" s="266"/>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5"/>
    </row>
    <row r="83" spans="1:131" s="246" customFormat="1" ht="26.25" customHeight="1" x14ac:dyDescent="0.15">
      <c r="A83" s="260">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4"/>
      <c r="BF83" s="264"/>
      <c r="BG83" s="264"/>
      <c r="BH83" s="264"/>
      <c r="BI83" s="264"/>
      <c r="BJ83" s="264"/>
      <c r="BK83" s="264"/>
      <c r="BL83" s="264"/>
      <c r="BM83" s="264"/>
      <c r="BN83" s="264"/>
      <c r="BO83" s="264"/>
      <c r="BP83" s="264"/>
      <c r="BQ83" s="261">
        <v>77</v>
      </c>
      <c r="BR83" s="266"/>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5"/>
    </row>
    <row r="84" spans="1:131" s="246" customFormat="1" ht="26.25" customHeight="1" x14ac:dyDescent="0.15">
      <c r="A84" s="260">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4"/>
      <c r="BF84" s="264"/>
      <c r="BG84" s="264"/>
      <c r="BH84" s="264"/>
      <c r="BI84" s="264"/>
      <c r="BJ84" s="264"/>
      <c r="BK84" s="264"/>
      <c r="BL84" s="264"/>
      <c r="BM84" s="264"/>
      <c r="BN84" s="264"/>
      <c r="BO84" s="264"/>
      <c r="BP84" s="264"/>
      <c r="BQ84" s="261">
        <v>78</v>
      </c>
      <c r="BR84" s="266"/>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5"/>
    </row>
    <row r="85" spans="1:131" s="246" customFormat="1" ht="26.25" customHeight="1" x14ac:dyDescent="0.15">
      <c r="A85" s="260">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4"/>
      <c r="BF85" s="264"/>
      <c r="BG85" s="264"/>
      <c r="BH85" s="264"/>
      <c r="BI85" s="264"/>
      <c r="BJ85" s="264"/>
      <c r="BK85" s="264"/>
      <c r="BL85" s="264"/>
      <c r="BM85" s="264"/>
      <c r="BN85" s="264"/>
      <c r="BO85" s="264"/>
      <c r="BP85" s="264"/>
      <c r="BQ85" s="261">
        <v>79</v>
      </c>
      <c r="BR85" s="266"/>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5"/>
    </row>
    <row r="86" spans="1:131" s="246" customFormat="1" ht="26.25" customHeight="1" x14ac:dyDescent="0.15">
      <c r="A86" s="260">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4"/>
      <c r="BF86" s="264"/>
      <c r="BG86" s="264"/>
      <c r="BH86" s="264"/>
      <c r="BI86" s="264"/>
      <c r="BJ86" s="264"/>
      <c r="BK86" s="264"/>
      <c r="BL86" s="264"/>
      <c r="BM86" s="264"/>
      <c r="BN86" s="264"/>
      <c r="BO86" s="264"/>
      <c r="BP86" s="264"/>
      <c r="BQ86" s="261">
        <v>80</v>
      </c>
      <c r="BR86" s="266"/>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5"/>
    </row>
    <row r="87" spans="1:131" s="246" customFormat="1" ht="26.25" customHeight="1" x14ac:dyDescent="0.15">
      <c r="A87" s="26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4"/>
      <c r="BF87" s="264"/>
      <c r="BG87" s="264"/>
      <c r="BH87" s="264"/>
      <c r="BI87" s="264"/>
      <c r="BJ87" s="264"/>
      <c r="BK87" s="264"/>
      <c r="BL87" s="264"/>
      <c r="BM87" s="264"/>
      <c r="BN87" s="264"/>
      <c r="BO87" s="264"/>
      <c r="BP87" s="264"/>
      <c r="BQ87" s="261">
        <v>81</v>
      </c>
      <c r="BR87" s="266"/>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5"/>
    </row>
    <row r="88" spans="1:131" s="246" customFormat="1" ht="26.25" customHeight="1" thickBot="1" x14ac:dyDescent="0.2">
      <c r="A88" s="263" t="s">
        <v>392</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9989</v>
      </c>
      <c r="AG88" s="922"/>
      <c r="AH88" s="922"/>
      <c r="AI88" s="922"/>
      <c r="AJ88" s="922"/>
      <c r="AK88" s="919"/>
      <c r="AL88" s="919"/>
      <c r="AM88" s="919"/>
      <c r="AN88" s="919"/>
      <c r="AO88" s="919"/>
      <c r="AP88" s="922">
        <v>556</v>
      </c>
      <c r="AQ88" s="922"/>
      <c r="AR88" s="922"/>
      <c r="AS88" s="922"/>
      <c r="AT88" s="922"/>
      <c r="AU88" s="922">
        <v>49</v>
      </c>
      <c r="AV88" s="922"/>
      <c r="AW88" s="922"/>
      <c r="AX88" s="922"/>
      <c r="AY88" s="922"/>
      <c r="AZ88" s="927"/>
      <c r="BA88" s="927"/>
      <c r="BB88" s="927"/>
      <c r="BC88" s="927"/>
      <c r="BD88" s="928"/>
      <c r="BE88" s="264"/>
      <c r="BF88" s="264"/>
      <c r="BG88" s="264"/>
      <c r="BH88" s="264"/>
      <c r="BI88" s="264"/>
      <c r="BJ88" s="264"/>
      <c r="BK88" s="264"/>
      <c r="BL88" s="264"/>
      <c r="BM88" s="264"/>
      <c r="BN88" s="264"/>
      <c r="BO88" s="264"/>
      <c r="BP88" s="264"/>
      <c r="BQ88" s="261">
        <v>82</v>
      </c>
      <c r="BR88" s="266"/>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423</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424</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5"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310</v>
      </c>
      <c r="AG109" s="975"/>
      <c r="AH109" s="975"/>
      <c r="AI109" s="975"/>
      <c r="AJ109" s="976"/>
      <c r="AK109" s="974" t="s">
        <v>309</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310</v>
      </c>
      <c r="BW109" s="975"/>
      <c r="BX109" s="975"/>
      <c r="BY109" s="975"/>
      <c r="BZ109" s="976"/>
      <c r="CA109" s="974" t="s">
        <v>309</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310</v>
      </c>
      <c r="DM109" s="975"/>
      <c r="DN109" s="975"/>
      <c r="DO109" s="975"/>
      <c r="DP109" s="976"/>
      <c r="DQ109" s="974" t="s">
        <v>309</v>
      </c>
      <c r="DR109" s="975"/>
      <c r="DS109" s="975"/>
      <c r="DT109" s="975"/>
      <c r="DU109" s="976"/>
      <c r="DV109" s="974" t="s">
        <v>429</v>
      </c>
      <c r="DW109" s="975"/>
      <c r="DX109" s="975"/>
      <c r="DY109" s="975"/>
      <c r="DZ109" s="977"/>
    </row>
    <row r="110" spans="1:131" s="245"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311816</v>
      </c>
      <c r="AB110" s="982"/>
      <c r="AC110" s="982"/>
      <c r="AD110" s="982"/>
      <c r="AE110" s="983"/>
      <c r="AF110" s="984">
        <v>326153</v>
      </c>
      <c r="AG110" s="982"/>
      <c r="AH110" s="982"/>
      <c r="AI110" s="982"/>
      <c r="AJ110" s="983"/>
      <c r="AK110" s="984">
        <v>356221</v>
      </c>
      <c r="AL110" s="982"/>
      <c r="AM110" s="982"/>
      <c r="AN110" s="982"/>
      <c r="AO110" s="983"/>
      <c r="AP110" s="985">
        <v>9.8000000000000007</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4950163</v>
      </c>
      <c r="BR110" s="1017"/>
      <c r="BS110" s="1017"/>
      <c r="BT110" s="1017"/>
      <c r="BU110" s="1017"/>
      <c r="BV110" s="1017">
        <v>4865557</v>
      </c>
      <c r="BW110" s="1017"/>
      <c r="BX110" s="1017"/>
      <c r="BY110" s="1017"/>
      <c r="BZ110" s="1017"/>
      <c r="CA110" s="1017">
        <v>4974298</v>
      </c>
      <c r="CB110" s="1017"/>
      <c r="CC110" s="1017"/>
      <c r="CD110" s="1017"/>
      <c r="CE110" s="1017"/>
      <c r="CF110" s="1031">
        <v>136.4</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129</v>
      </c>
      <c r="DM110" s="1017"/>
      <c r="DN110" s="1017"/>
      <c r="DO110" s="1017"/>
      <c r="DP110" s="1017"/>
      <c r="DQ110" s="1017" t="s">
        <v>129</v>
      </c>
      <c r="DR110" s="1017"/>
      <c r="DS110" s="1017"/>
      <c r="DT110" s="1017"/>
      <c r="DU110" s="1017"/>
      <c r="DV110" s="1018" t="s">
        <v>436</v>
      </c>
      <c r="DW110" s="1018"/>
      <c r="DX110" s="1018"/>
      <c r="DY110" s="1018"/>
      <c r="DZ110" s="1019"/>
    </row>
    <row r="111" spans="1:131" s="245"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4806</v>
      </c>
      <c r="BR111" s="1010"/>
      <c r="BS111" s="1010"/>
      <c r="BT111" s="1010"/>
      <c r="BU111" s="1010"/>
      <c r="BV111" s="1010">
        <v>3605</v>
      </c>
      <c r="BW111" s="1010"/>
      <c r="BX111" s="1010"/>
      <c r="BY111" s="1010"/>
      <c r="BZ111" s="1010"/>
      <c r="CA111" s="1010">
        <v>2403</v>
      </c>
      <c r="CB111" s="1010"/>
      <c r="CC111" s="1010"/>
      <c r="CD111" s="1010"/>
      <c r="CE111" s="1010"/>
      <c r="CF111" s="1004">
        <v>0.1</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436</v>
      </c>
      <c r="DR111" s="1010"/>
      <c r="DS111" s="1010"/>
      <c r="DT111" s="1010"/>
      <c r="DU111" s="1010"/>
      <c r="DV111" s="1011" t="s">
        <v>436</v>
      </c>
      <c r="DW111" s="1011"/>
      <c r="DX111" s="1011"/>
      <c r="DY111" s="1011"/>
      <c r="DZ111" s="1012"/>
    </row>
    <row r="112" spans="1:131" s="245"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436</v>
      </c>
      <c r="AB112" s="1049"/>
      <c r="AC112" s="1049"/>
      <c r="AD112" s="1049"/>
      <c r="AE112" s="1050"/>
      <c r="AF112" s="1051" t="s">
        <v>129</v>
      </c>
      <c r="AG112" s="1049"/>
      <c r="AH112" s="1049"/>
      <c r="AI112" s="1049"/>
      <c r="AJ112" s="1050"/>
      <c r="AK112" s="1051" t="s">
        <v>436</v>
      </c>
      <c r="AL112" s="1049"/>
      <c r="AM112" s="1049"/>
      <c r="AN112" s="1049"/>
      <c r="AO112" s="1050"/>
      <c r="AP112" s="1052" t="s">
        <v>129</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3139285</v>
      </c>
      <c r="BR112" s="1010"/>
      <c r="BS112" s="1010"/>
      <c r="BT112" s="1010"/>
      <c r="BU112" s="1010"/>
      <c r="BV112" s="1010">
        <v>2966568</v>
      </c>
      <c r="BW112" s="1010"/>
      <c r="BX112" s="1010"/>
      <c r="BY112" s="1010"/>
      <c r="BZ112" s="1010"/>
      <c r="CA112" s="1010">
        <v>2758339</v>
      </c>
      <c r="CB112" s="1010"/>
      <c r="CC112" s="1010"/>
      <c r="CD112" s="1010"/>
      <c r="CE112" s="1010"/>
      <c r="CF112" s="1004">
        <v>75.599999999999994</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436</v>
      </c>
      <c r="DH112" s="1010"/>
      <c r="DI112" s="1010"/>
      <c r="DJ112" s="1010"/>
      <c r="DK112" s="1010"/>
      <c r="DL112" s="1010" t="s">
        <v>129</v>
      </c>
      <c r="DM112" s="1010"/>
      <c r="DN112" s="1010"/>
      <c r="DO112" s="1010"/>
      <c r="DP112" s="1010"/>
      <c r="DQ112" s="1010" t="s">
        <v>444</v>
      </c>
      <c r="DR112" s="1010"/>
      <c r="DS112" s="1010"/>
      <c r="DT112" s="1010"/>
      <c r="DU112" s="1010"/>
      <c r="DV112" s="1011" t="s">
        <v>129</v>
      </c>
      <c r="DW112" s="1011"/>
      <c r="DX112" s="1011"/>
      <c r="DY112" s="1011"/>
      <c r="DZ112" s="1012"/>
    </row>
    <row r="113" spans="1:130" s="245"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232903</v>
      </c>
      <c r="AB113" s="1024"/>
      <c r="AC113" s="1024"/>
      <c r="AD113" s="1024"/>
      <c r="AE113" s="1025"/>
      <c r="AF113" s="1026">
        <v>244019</v>
      </c>
      <c r="AG113" s="1024"/>
      <c r="AH113" s="1024"/>
      <c r="AI113" s="1024"/>
      <c r="AJ113" s="1025"/>
      <c r="AK113" s="1026">
        <v>225346</v>
      </c>
      <c r="AL113" s="1024"/>
      <c r="AM113" s="1024"/>
      <c r="AN113" s="1024"/>
      <c r="AO113" s="1025"/>
      <c r="AP113" s="1027">
        <v>6.2</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31878</v>
      </c>
      <c r="BR113" s="1010"/>
      <c r="BS113" s="1010"/>
      <c r="BT113" s="1010"/>
      <c r="BU113" s="1010"/>
      <c r="BV113" s="1010">
        <v>45994</v>
      </c>
      <c r="BW113" s="1010"/>
      <c r="BX113" s="1010"/>
      <c r="BY113" s="1010"/>
      <c r="BZ113" s="1010"/>
      <c r="CA113" s="1010">
        <v>49351</v>
      </c>
      <c r="CB113" s="1010"/>
      <c r="CC113" s="1010"/>
      <c r="CD113" s="1010"/>
      <c r="CE113" s="1010"/>
      <c r="CF113" s="1004">
        <v>1.4</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444</v>
      </c>
      <c r="DR113" s="1049"/>
      <c r="DS113" s="1049"/>
      <c r="DT113" s="1049"/>
      <c r="DU113" s="1050"/>
      <c r="DV113" s="1052" t="s">
        <v>129</v>
      </c>
      <c r="DW113" s="1053"/>
      <c r="DX113" s="1053"/>
      <c r="DY113" s="1053"/>
      <c r="DZ113" s="1054"/>
    </row>
    <row r="114" spans="1:130" s="245"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18128</v>
      </c>
      <c r="AB114" s="1049"/>
      <c r="AC114" s="1049"/>
      <c r="AD114" s="1049"/>
      <c r="AE114" s="1050"/>
      <c r="AF114" s="1051">
        <v>8531</v>
      </c>
      <c r="AG114" s="1049"/>
      <c r="AH114" s="1049"/>
      <c r="AI114" s="1049"/>
      <c r="AJ114" s="1050"/>
      <c r="AK114" s="1051">
        <v>6491</v>
      </c>
      <c r="AL114" s="1049"/>
      <c r="AM114" s="1049"/>
      <c r="AN114" s="1049"/>
      <c r="AO114" s="1050"/>
      <c r="AP114" s="1052">
        <v>0.2</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660132</v>
      </c>
      <c r="BR114" s="1010"/>
      <c r="BS114" s="1010"/>
      <c r="BT114" s="1010"/>
      <c r="BU114" s="1010"/>
      <c r="BV114" s="1010">
        <v>1306781</v>
      </c>
      <c r="BW114" s="1010"/>
      <c r="BX114" s="1010"/>
      <c r="BY114" s="1010"/>
      <c r="BZ114" s="1010"/>
      <c r="CA114" s="1010">
        <v>583216</v>
      </c>
      <c r="CB114" s="1010"/>
      <c r="CC114" s="1010"/>
      <c r="CD114" s="1010"/>
      <c r="CE114" s="1010"/>
      <c r="CF114" s="1004">
        <v>16</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436</v>
      </c>
      <c r="DM114" s="1049"/>
      <c r="DN114" s="1049"/>
      <c r="DO114" s="1049"/>
      <c r="DP114" s="1050"/>
      <c r="DQ114" s="1051" t="s">
        <v>129</v>
      </c>
      <c r="DR114" s="1049"/>
      <c r="DS114" s="1049"/>
      <c r="DT114" s="1049"/>
      <c r="DU114" s="1050"/>
      <c r="DV114" s="1052" t="s">
        <v>129</v>
      </c>
      <c r="DW114" s="1053"/>
      <c r="DX114" s="1053"/>
      <c r="DY114" s="1053"/>
      <c r="DZ114" s="1054"/>
    </row>
    <row r="115" spans="1:130" s="245"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1220</v>
      </c>
      <c r="AB115" s="1024"/>
      <c r="AC115" s="1024"/>
      <c r="AD115" s="1024"/>
      <c r="AE115" s="1025"/>
      <c r="AF115" s="1026">
        <v>1211</v>
      </c>
      <c r="AG115" s="1024"/>
      <c r="AH115" s="1024"/>
      <c r="AI115" s="1024"/>
      <c r="AJ115" s="1025"/>
      <c r="AK115" s="1026">
        <v>1202</v>
      </c>
      <c r="AL115" s="1024"/>
      <c r="AM115" s="1024"/>
      <c r="AN115" s="1024"/>
      <c r="AO115" s="1025"/>
      <c r="AP115" s="1027">
        <v>0</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v>4897</v>
      </c>
      <c r="BR115" s="1010"/>
      <c r="BS115" s="1010"/>
      <c r="BT115" s="1010"/>
      <c r="BU115" s="1010"/>
      <c r="BV115" s="1010" t="s">
        <v>129</v>
      </c>
      <c r="BW115" s="1010"/>
      <c r="BX115" s="1010"/>
      <c r="BY115" s="1010"/>
      <c r="BZ115" s="1010"/>
      <c r="CA115" s="1010" t="s">
        <v>129</v>
      </c>
      <c r="CB115" s="1010"/>
      <c r="CC115" s="1010"/>
      <c r="CD115" s="1010"/>
      <c r="CE115" s="1010"/>
      <c r="CF115" s="1004" t="s">
        <v>436</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436</v>
      </c>
      <c r="DM115" s="1049"/>
      <c r="DN115" s="1049"/>
      <c r="DO115" s="1049"/>
      <c r="DP115" s="1050"/>
      <c r="DQ115" s="1051" t="s">
        <v>436</v>
      </c>
      <c r="DR115" s="1049"/>
      <c r="DS115" s="1049"/>
      <c r="DT115" s="1049"/>
      <c r="DU115" s="1050"/>
      <c r="DV115" s="1052" t="s">
        <v>129</v>
      </c>
      <c r="DW115" s="1053"/>
      <c r="DX115" s="1053"/>
      <c r="DY115" s="1053"/>
      <c r="DZ115" s="1054"/>
    </row>
    <row r="116" spans="1:130" s="245"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t="s">
        <v>436</v>
      </c>
      <c r="AG116" s="1049"/>
      <c r="AH116" s="1049"/>
      <c r="AI116" s="1049"/>
      <c r="AJ116" s="1050"/>
      <c r="AK116" s="1051" t="s">
        <v>436</v>
      </c>
      <c r="AL116" s="1049"/>
      <c r="AM116" s="1049"/>
      <c r="AN116" s="1049"/>
      <c r="AO116" s="1050"/>
      <c r="AP116" s="1052" t="s">
        <v>129</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129</v>
      </c>
      <c r="CB116" s="1010"/>
      <c r="CC116" s="1010"/>
      <c r="CD116" s="1010"/>
      <c r="CE116" s="1010"/>
      <c r="CF116" s="1004" t="s">
        <v>436</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4806</v>
      </c>
      <c r="DH116" s="1049"/>
      <c r="DI116" s="1049"/>
      <c r="DJ116" s="1049"/>
      <c r="DK116" s="1050"/>
      <c r="DL116" s="1051">
        <v>3605</v>
      </c>
      <c r="DM116" s="1049"/>
      <c r="DN116" s="1049"/>
      <c r="DO116" s="1049"/>
      <c r="DP116" s="1050"/>
      <c r="DQ116" s="1051">
        <v>2403</v>
      </c>
      <c r="DR116" s="1049"/>
      <c r="DS116" s="1049"/>
      <c r="DT116" s="1049"/>
      <c r="DU116" s="1050"/>
      <c r="DV116" s="1052">
        <v>0.1</v>
      </c>
      <c r="DW116" s="1053"/>
      <c r="DX116" s="1053"/>
      <c r="DY116" s="1053"/>
      <c r="DZ116" s="1054"/>
    </row>
    <row r="117" spans="1:130" s="245" customFormat="1" ht="26.25" customHeight="1" x14ac:dyDescent="0.15">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564067</v>
      </c>
      <c r="AB117" s="1067"/>
      <c r="AC117" s="1067"/>
      <c r="AD117" s="1067"/>
      <c r="AE117" s="1068"/>
      <c r="AF117" s="1069">
        <v>579914</v>
      </c>
      <c r="AG117" s="1067"/>
      <c r="AH117" s="1067"/>
      <c r="AI117" s="1067"/>
      <c r="AJ117" s="1068"/>
      <c r="AK117" s="1069">
        <v>589260</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436</v>
      </c>
      <c r="DM117" s="1049"/>
      <c r="DN117" s="1049"/>
      <c r="DO117" s="1049"/>
      <c r="DP117" s="1050"/>
      <c r="DQ117" s="1051" t="s">
        <v>129</v>
      </c>
      <c r="DR117" s="1049"/>
      <c r="DS117" s="1049"/>
      <c r="DT117" s="1049"/>
      <c r="DU117" s="1050"/>
      <c r="DV117" s="1052" t="s">
        <v>129</v>
      </c>
      <c r="DW117" s="1053"/>
      <c r="DX117" s="1053"/>
      <c r="DY117" s="1053"/>
      <c r="DZ117" s="1054"/>
    </row>
    <row r="118" spans="1:130" s="245"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310</v>
      </c>
      <c r="AG118" s="975"/>
      <c r="AH118" s="975"/>
      <c r="AI118" s="975"/>
      <c r="AJ118" s="976"/>
      <c r="AK118" s="974" t="s">
        <v>309</v>
      </c>
      <c r="AL118" s="975"/>
      <c r="AM118" s="975"/>
      <c r="AN118" s="975"/>
      <c r="AO118" s="976"/>
      <c r="AP118" s="1061" t="s">
        <v>429</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436</v>
      </c>
      <c r="CB118" s="1088"/>
      <c r="CC118" s="1088"/>
      <c r="CD118" s="1088"/>
      <c r="CE118" s="1088"/>
      <c r="CF118" s="1004" t="s">
        <v>129</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129</v>
      </c>
      <c r="DR118" s="1049"/>
      <c r="DS118" s="1049"/>
      <c r="DT118" s="1049"/>
      <c r="DU118" s="1050"/>
      <c r="DV118" s="1052" t="s">
        <v>436</v>
      </c>
      <c r="DW118" s="1053"/>
      <c r="DX118" s="1053"/>
      <c r="DY118" s="1053"/>
      <c r="DZ118" s="1054"/>
    </row>
    <row r="119" spans="1:130" s="245"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129</v>
      </c>
      <c r="AG119" s="982"/>
      <c r="AH119" s="982"/>
      <c r="AI119" s="982"/>
      <c r="AJ119" s="983"/>
      <c r="AK119" s="984" t="s">
        <v>129</v>
      </c>
      <c r="AL119" s="982"/>
      <c r="AM119" s="982"/>
      <c r="AN119" s="982"/>
      <c r="AO119" s="983"/>
      <c r="AP119" s="985" t="s">
        <v>436</v>
      </c>
      <c r="AQ119" s="986"/>
      <c r="AR119" s="986"/>
      <c r="AS119" s="986"/>
      <c r="AT119" s="987"/>
      <c r="AU119" s="992"/>
      <c r="AV119" s="993"/>
      <c r="AW119" s="993"/>
      <c r="AX119" s="993"/>
      <c r="AY119" s="993"/>
      <c r="AZ119" s="276" t="s">
        <v>191</v>
      </c>
      <c r="BA119" s="276"/>
      <c r="BB119" s="276"/>
      <c r="BC119" s="276"/>
      <c r="BD119" s="276"/>
      <c r="BE119" s="276"/>
      <c r="BF119" s="276"/>
      <c r="BG119" s="276"/>
      <c r="BH119" s="276"/>
      <c r="BI119" s="276"/>
      <c r="BJ119" s="276"/>
      <c r="BK119" s="276"/>
      <c r="BL119" s="276"/>
      <c r="BM119" s="276"/>
      <c r="BN119" s="276"/>
      <c r="BO119" s="1065" t="s">
        <v>462</v>
      </c>
      <c r="BP119" s="1096"/>
      <c r="BQ119" s="1087">
        <v>8791161</v>
      </c>
      <c r="BR119" s="1088"/>
      <c r="BS119" s="1088"/>
      <c r="BT119" s="1088"/>
      <c r="BU119" s="1088"/>
      <c r="BV119" s="1088">
        <v>9188505</v>
      </c>
      <c r="BW119" s="1088"/>
      <c r="BX119" s="1088"/>
      <c r="BY119" s="1088"/>
      <c r="BZ119" s="1088"/>
      <c r="CA119" s="1088">
        <v>8367607</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129</v>
      </c>
      <c r="DM119" s="1074"/>
      <c r="DN119" s="1074"/>
      <c r="DO119" s="1074"/>
      <c r="DP119" s="1075"/>
      <c r="DQ119" s="1073" t="s">
        <v>129</v>
      </c>
      <c r="DR119" s="1074"/>
      <c r="DS119" s="1074"/>
      <c r="DT119" s="1074"/>
      <c r="DU119" s="1075"/>
      <c r="DV119" s="1076" t="s">
        <v>129</v>
      </c>
      <c r="DW119" s="1077"/>
      <c r="DX119" s="1077"/>
      <c r="DY119" s="1077"/>
      <c r="DZ119" s="1078"/>
    </row>
    <row r="120" spans="1:130" s="245"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3271246</v>
      </c>
      <c r="BR120" s="1017"/>
      <c r="BS120" s="1017"/>
      <c r="BT120" s="1017"/>
      <c r="BU120" s="1017"/>
      <c r="BV120" s="1017">
        <v>3599667</v>
      </c>
      <c r="BW120" s="1017"/>
      <c r="BX120" s="1017"/>
      <c r="BY120" s="1017"/>
      <c r="BZ120" s="1017"/>
      <c r="CA120" s="1017">
        <v>4080227</v>
      </c>
      <c r="CB120" s="1017"/>
      <c r="CC120" s="1017"/>
      <c r="CD120" s="1017"/>
      <c r="CE120" s="1017"/>
      <c r="CF120" s="1031">
        <v>111.9</v>
      </c>
      <c r="CG120" s="1032"/>
      <c r="CH120" s="1032"/>
      <c r="CI120" s="1032"/>
      <c r="CJ120" s="1032"/>
      <c r="CK120" s="1097" t="s">
        <v>466</v>
      </c>
      <c r="CL120" s="1098"/>
      <c r="CM120" s="1098"/>
      <c r="CN120" s="1098"/>
      <c r="CO120" s="1099"/>
      <c r="CP120" s="1105" t="s">
        <v>409</v>
      </c>
      <c r="CQ120" s="1106"/>
      <c r="CR120" s="1106"/>
      <c r="CS120" s="1106"/>
      <c r="CT120" s="1106"/>
      <c r="CU120" s="1106"/>
      <c r="CV120" s="1106"/>
      <c r="CW120" s="1106"/>
      <c r="CX120" s="1106"/>
      <c r="CY120" s="1106"/>
      <c r="CZ120" s="1106"/>
      <c r="DA120" s="1106"/>
      <c r="DB120" s="1106"/>
      <c r="DC120" s="1106"/>
      <c r="DD120" s="1106"/>
      <c r="DE120" s="1106"/>
      <c r="DF120" s="1107"/>
      <c r="DG120" s="1016">
        <v>3009067</v>
      </c>
      <c r="DH120" s="1017"/>
      <c r="DI120" s="1017"/>
      <c r="DJ120" s="1017"/>
      <c r="DK120" s="1017"/>
      <c r="DL120" s="1017">
        <v>2854269</v>
      </c>
      <c r="DM120" s="1017"/>
      <c r="DN120" s="1017"/>
      <c r="DO120" s="1017"/>
      <c r="DP120" s="1017"/>
      <c r="DQ120" s="1017">
        <v>2664651</v>
      </c>
      <c r="DR120" s="1017"/>
      <c r="DS120" s="1017"/>
      <c r="DT120" s="1017"/>
      <c r="DU120" s="1017"/>
      <c r="DV120" s="1018">
        <v>73.099999999999994</v>
      </c>
      <c r="DW120" s="1018"/>
      <c r="DX120" s="1018"/>
      <c r="DY120" s="1018"/>
      <c r="DZ120" s="1019"/>
    </row>
    <row r="121" spans="1:130" s="245"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1095941</v>
      </c>
      <c r="BR121" s="1010"/>
      <c r="BS121" s="1010"/>
      <c r="BT121" s="1010"/>
      <c r="BU121" s="1010"/>
      <c r="BV121" s="1010">
        <v>1039642</v>
      </c>
      <c r="BW121" s="1010"/>
      <c r="BX121" s="1010"/>
      <c r="BY121" s="1010"/>
      <c r="BZ121" s="1010"/>
      <c r="CA121" s="1010">
        <v>1256048</v>
      </c>
      <c r="CB121" s="1010"/>
      <c r="CC121" s="1010"/>
      <c r="CD121" s="1010"/>
      <c r="CE121" s="1010"/>
      <c r="CF121" s="1004">
        <v>34.4</v>
      </c>
      <c r="CG121" s="1005"/>
      <c r="CH121" s="1005"/>
      <c r="CI121" s="1005"/>
      <c r="CJ121" s="1005"/>
      <c r="CK121" s="1100"/>
      <c r="CL121" s="1101"/>
      <c r="CM121" s="1101"/>
      <c r="CN121" s="1101"/>
      <c r="CO121" s="1102"/>
      <c r="CP121" s="1110" t="s">
        <v>407</v>
      </c>
      <c r="CQ121" s="1111"/>
      <c r="CR121" s="1111"/>
      <c r="CS121" s="1111"/>
      <c r="CT121" s="1111"/>
      <c r="CU121" s="1111"/>
      <c r="CV121" s="1111"/>
      <c r="CW121" s="1111"/>
      <c r="CX121" s="1111"/>
      <c r="CY121" s="1111"/>
      <c r="CZ121" s="1111"/>
      <c r="DA121" s="1111"/>
      <c r="DB121" s="1111"/>
      <c r="DC121" s="1111"/>
      <c r="DD121" s="1111"/>
      <c r="DE121" s="1111"/>
      <c r="DF121" s="1112"/>
      <c r="DG121" s="1009">
        <v>130218</v>
      </c>
      <c r="DH121" s="1010"/>
      <c r="DI121" s="1010"/>
      <c r="DJ121" s="1010"/>
      <c r="DK121" s="1010"/>
      <c r="DL121" s="1010">
        <v>112299</v>
      </c>
      <c r="DM121" s="1010"/>
      <c r="DN121" s="1010"/>
      <c r="DO121" s="1010"/>
      <c r="DP121" s="1010"/>
      <c r="DQ121" s="1010">
        <v>93688</v>
      </c>
      <c r="DR121" s="1010"/>
      <c r="DS121" s="1010"/>
      <c r="DT121" s="1010"/>
      <c r="DU121" s="1010"/>
      <c r="DV121" s="1011">
        <v>2.6</v>
      </c>
      <c r="DW121" s="1011"/>
      <c r="DX121" s="1011"/>
      <c r="DY121" s="1011"/>
      <c r="DZ121" s="1012"/>
    </row>
    <row r="122" spans="1:130" s="245"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444</v>
      </c>
      <c r="AG122" s="1049"/>
      <c r="AH122" s="1049"/>
      <c r="AI122" s="1049"/>
      <c r="AJ122" s="1050"/>
      <c r="AK122" s="1051" t="s">
        <v>444</v>
      </c>
      <c r="AL122" s="1049"/>
      <c r="AM122" s="1049"/>
      <c r="AN122" s="1049"/>
      <c r="AO122" s="1050"/>
      <c r="AP122" s="1052" t="s">
        <v>129</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6249440</v>
      </c>
      <c r="BR122" s="1088"/>
      <c r="BS122" s="1088"/>
      <c r="BT122" s="1088"/>
      <c r="BU122" s="1088"/>
      <c r="BV122" s="1088">
        <v>6147053</v>
      </c>
      <c r="BW122" s="1088"/>
      <c r="BX122" s="1088"/>
      <c r="BY122" s="1088"/>
      <c r="BZ122" s="1088"/>
      <c r="CA122" s="1088">
        <v>6186780</v>
      </c>
      <c r="CB122" s="1088"/>
      <c r="CC122" s="1088"/>
      <c r="CD122" s="1088"/>
      <c r="CE122" s="1088"/>
      <c r="CF122" s="1108">
        <v>169.7</v>
      </c>
      <c r="CG122" s="1109"/>
      <c r="CH122" s="1109"/>
      <c r="CI122" s="1109"/>
      <c r="CJ122" s="1109"/>
      <c r="CK122" s="1100"/>
      <c r="CL122" s="1101"/>
      <c r="CM122" s="1101"/>
      <c r="CN122" s="1101"/>
      <c r="CO122" s="1102"/>
      <c r="CP122" s="1110" t="s">
        <v>405</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129</v>
      </c>
      <c r="DM122" s="1010"/>
      <c r="DN122" s="1010"/>
      <c r="DO122" s="1010"/>
      <c r="DP122" s="1010"/>
      <c r="DQ122" s="1010" t="s">
        <v>129</v>
      </c>
      <c r="DR122" s="1010"/>
      <c r="DS122" s="1010"/>
      <c r="DT122" s="1010"/>
      <c r="DU122" s="1010"/>
      <c r="DV122" s="1011" t="s">
        <v>129</v>
      </c>
      <c r="DW122" s="1011"/>
      <c r="DX122" s="1011"/>
      <c r="DY122" s="1011"/>
      <c r="DZ122" s="1012"/>
    </row>
    <row r="123" spans="1:130" s="245"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436</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6" t="s">
        <v>191</v>
      </c>
      <c r="BA123" s="276"/>
      <c r="BB123" s="276"/>
      <c r="BC123" s="276"/>
      <c r="BD123" s="276"/>
      <c r="BE123" s="276"/>
      <c r="BF123" s="276"/>
      <c r="BG123" s="276"/>
      <c r="BH123" s="276"/>
      <c r="BI123" s="276"/>
      <c r="BJ123" s="276"/>
      <c r="BK123" s="276"/>
      <c r="BL123" s="276"/>
      <c r="BM123" s="276"/>
      <c r="BN123" s="276"/>
      <c r="BO123" s="1065" t="s">
        <v>470</v>
      </c>
      <c r="BP123" s="1096"/>
      <c r="BQ123" s="1155">
        <v>10616627</v>
      </c>
      <c r="BR123" s="1156"/>
      <c r="BS123" s="1156"/>
      <c r="BT123" s="1156"/>
      <c r="BU123" s="1156"/>
      <c r="BV123" s="1156">
        <v>10786362</v>
      </c>
      <c r="BW123" s="1156"/>
      <c r="BX123" s="1156"/>
      <c r="BY123" s="1156"/>
      <c r="BZ123" s="1156"/>
      <c r="CA123" s="1156">
        <v>11523055</v>
      </c>
      <c r="CB123" s="1156"/>
      <c r="CC123" s="1156"/>
      <c r="CD123" s="1156"/>
      <c r="CE123" s="1156"/>
      <c r="CF123" s="1089"/>
      <c r="CG123" s="1090"/>
      <c r="CH123" s="1090"/>
      <c r="CI123" s="1090"/>
      <c r="CJ123" s="1091"/>
      <c r="CK123" s="1100"/>
      <c r="CL123" s="1101"/>
      <c r="CM123" s="1101"/>
      <c r="CN123" s="1101"/>
      <c r="CO123" s="1102"/>
      <c r="CP123" s="1110" t="s">
        <v>471</v>
      </c>
      <c r="CQ123" s="1111"/>
      <c r="CR123" s="1111"/>
      <c r="CS123" s="1111"/>
      <c r="CT123" s="1111"/>
      <c r="CU123" s="1111"/>
      <c r="CV123" s="1111"/>
      <c r="CW123" s="1111"/>
      <c r="CX123" s="1111"/>
      <c r="CY123" s="1111"/>
      <c r="CZ123" s="1111"/>
      <c r="DA123" s="1111"/>
      <c r="DB123" s="1111"/>
      <c r="DC123" s="1111"/>
      <c r="DD123" s="1111"/>
      <c r="DE123" s="1111"/>
      <c r="DF123" s="1112"/>
      <c r="DG123" s="1048" t="s">
        <v>444</v>
      </c>
      <c r="DH123" s="1049"/>
      <c r="DI123" s="1049"/>
      <c r="DJ123" s="1049"/>
      <c r="DK123" s="1050"/>
      <c r="DL123" s="1051" t="s">
        <v>444</v>
      </c>
      <c r="DM123" s="1049"/>
      <c r="DN123" s="1049"/>
      <c r="DO123" s="1049"/>
      <c r="DP123" s="1050"/>
      <c r="DQ123" s="1051" t="s">
        <v>444</v>
      </c>
      <c r="DR123" s="1049"/>
      <c r="DS123" s="1049"/>
      <c r="DT123" s="1049"/>
      <c r="DU123" s="1050"/>
      <c r="DV123" s="1052" t="s">
        <v>129</v>
      </c>
      <c r="DW123" s="1053"/>
      <c r="DX123" s="1053"/>
      <c r="DY123" s="1053"/>
      <c r="DZ123" s="1054"/>
    </row>
    <row r="124" spans="1:130" s="245"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444</v>
      </c>
      <c r="AG124" s="1049"/>
      <c r="AH124" s="1049"/>
      <c r="AI124" s="1049"/>
      <c r="AJ124" s="1050"/>
      <c r="AK124" s="1051" t="s">
        <v>129</v>
      </c>
      <c r="AL124" s="1049"/>
      <c r="AM124" s="1049"/>
      <c r="AN124" s="1049"/>
      <c r="AO124" s="1050"/>
      <c r="AP124" s="1052" t="s">
        <v>129</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129</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436</v>
      </c>
      <c r="DH124" s="1074"/>
      <c r="DI124" s="1074"/>
      <c r="DJ124" s="1074"/>
      <c r="DK124" s="1075"/>
      <c r="DL124" s="1073" t="s">
        <v>436</v>
      </c>
      <c r="DM124" s="1074"/>
      <c r="DN124" s="1074"/>
      <c r="DO124" s="1074"/>
      <c r="DP124" s="1075"/>
      <c r="DQ124" s="1073" t="s">
        <v>436</v>
      </c>
      <c r="DR124" s="1074"/>
      <c r="DS124" s="1074"/>
      <c r="DT124" s="1074"/>
      <c r="DU124" s="1075"/>
      <c r="DV124" s="1076" t="s">
        <v>436</v>
      </c>
      <c r="DW124" s="1077"/>
      <c r="DX124" s="1077"/>
      <c r="DY124" s="1077"/>
      <c r="DZ124" s="1078"/>
    </row>
    <row r="125" spans="1:130" s="245"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436</v>
      </c>
      <c r="AB125" s="1049"/>
      <c r="AC125" s="1049"/>
      <c r="AD125" s="1049"/>
      <c r="AE125" s="1050"/>
      <c r="AF125" s="1051" t="s">
        <v>436</v>
      </c>
      <c r="AG125" s="1049"/>
      <c r="AH125" s="1049"/>
      <c r="AI125" s="1049"/>
      <c r="AJ125" s="1050"/>
      <c r="AK125" s="1051" t="s">
        <v>436</v>
      </c>
      <c r="AL125" s="1049"/>
      <c r="AM125" s="1049"/>
      <c r="AN125" s="1049"/>
      <c r="AO125" s="1050"/>
      <c r="AP125" s="1052" t="s">
        <v>436</v>
      </c>
      <c r="AQ125" s="1053"/>
      <c r="AR125" s="1053"/>
      <c r="AS125" s="1053"/>
      <c r="AT125" s="1054"/>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436</v>
      </c>
      <c r="DM125" s="1017"/>
      <c r="DN125" s="1017"/>
      <c r="DO125" s="1017"/>
      <c r="DP125" s="1017"/>
      <c r="DQ125" s="1017" t="s">
        <v>436</v>
      </c>
      <c r="DR125" s="1017"/>
      <c r="DS125" s="1017"/>
      <c r="DT125" s="1017"/>
      <c r="DU125" s="1017"/>
      <c r="DV125" s="1018" t="s">
        <v>436</v>
      </c>
      <c r="DW125" s="1018"/>
      <c r="DX125" s="1018"/>
      <c r="DY125" s="1018"/>
      <c r="DZ125" s="1019"/>
    </row>
    <row r="126" spans="1:130" s="245"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1201</v>
      </c>
      <c r="AB126" s="1049"/>
      <c r="AC126" s="1049"/>
      <c r="AD126" s="1049"/>
      <c r="AE126" s="1050"/>
      <c r="AF126" s="1051">
        <v>1202</v>
      </c>
      <c r="AG126" s="1049"/>
      <c r="AH126" s="1049"/>
      <c r="AI126" s="1049"/>
      <c r="AJ126" s="1050"/>
      <c r="AK126" s="1051">
        <v>1202</v>
      </c>
      <c r="AL126" s="1049"/>
      <c r="AM126" s="1049"/>
      <c r="AN126" s="1049"/>
      <c r="AO126" s="1050"/>
      <c r="AP126" s="1052">
        <v>0</v>
      </c>
      <c r="AQ126" s="1053"/>
      <c r="AR126" s="1053"/>
      <c r="AS126" s="1053"/>
      <c r="AT126" s="1054"/>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4"/>
      <c r="CL126" s="1101"/>
      <c r="CM126" s="1101"/>
      <c r="CN126" s="1101"/>
      <c r="CO126" s="1102"/>
      <c r="CP126" s="1039" t="s">
        <v>476</v>
      </c>
      <c r="CQ126" s="1040"/>
      <c r="CR126" s="1040"/>
      <c r="CS126" s="1040"/>
      <c r="CT126" s="1040"/>
      <c r="CU126" s="1040"/>
      <c r="CV126" s="1040"/>
      <c r="CW126" s="1040"/>
      <c r="CX126" s="1040"/>
      <c r="CY126" s="1040"/>
      <c r="CZ126" s="1040"/>
      <c r="DA126" s="1040"/>
      <c r="DB126" s="1040"/>
      <c r="DC126" s="1040"/>
      <c r="DD126" s="1040"/>
      <c r="DE126" s="1040"/>
      <c r="DF126" s="1041"/>
      <c r="DG126" s="1009" t="s">
        <v>436</v>
      </c>
      <c r="DH126" s="1010"/>
      <c r="DI126" s="1010"/>
      <c r="DJ126" s="1010"/>
      <c r="DK126" s="1010"/>
      <c r="DL126" s="1010" t="s">
        <v>436</v>
      </c>
      <c r="DM126" s="1010"/>
      <c r="DN126" s="1010"/>
      <c r="DO126" s="1010"/>
      <c r="DP126" s="1010"/>
      <c r="DQ126" s="1010" t="s">
        <v>436</v>
      </c>
      <c r="DR126" s="1010"/>
      <c r="DS126" s="1010"/>
      <c r="DT126" s="1010"/>
      <c r="DU126" s="1010"/>
      <c r="DV126" s="1011" t="s">
        <v>436</v>
      </c>
      <c r="DW126" s="1011"/>
      <c r="DX126" s="1011"/>
      <c r="DY126" s="1011"/>
      <c r="DZ126" s="1012"/>
    </row>
    <row r="127" spans="1:130" s="245" customFormat="1" ht="26.25" customHeight="1" x14ac:dyDescent="0.15">
      <c r="A127" s="1150"/>
      <c r="B127" s="1038"/>
      <c r="C127" s="1092" t="s">
        <v>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19</v>
      </c>
      <c r="AB127" s="1049"/>
      <c r="AC127" s="1049"/>
      <c r="AD127" s="1049"/>
      <c r="AE127" s="1050"/>
      <c r="AF127" s="1051">
        <v>9</v>
      </c>
      <c r="AG127" s="1049"/>
      <c r="AH127" s="1049"/>
      <c r="AI127" s="1049"/>
      <c r="AJ127" s="1050"/>
      <c r="AK127" s="1051" t="s">
        <v>436</v>
      </c>
      <c r="AL127" s="1049"/>
      <c r="AM127" s="1049"/>
      <c r="AN127" s="1049"/>
      <c r="AO127" s="1050"/>
      <c r="AP127" s="1052" t="s">
        <v>436</v>
      </c>
      <c r="AQ127" s="1053"/>
      <c r="AR127" s="1053"/>
      <c r="AS127" s="1053"/>
      <c r="AT127" s="1054"/>
      <c r="AU127" s="281"/>
      <c r="AV127" s="281"/>
      <c r="AW127" s="281"/>
      <c r="AX127" s="1122" t="s">
        <v>478</v>
      </c>
      <c r="AY127" s="1123"/>
      <c r="AZ127" s="1123"/>
      <c r="BA127" s="1123"/>
      <c r="BB127" s="1123"/>
      <c r="BC127" s="1123"/>
      <c r="BD127" s="1123"/>
      <c r="BE127" s="1124"/>
      <c r="BF127" s="1125" t="s">
        <v>479</v>
      </c>
      <c r="BG127" s="1123"/>
      <c r="BH127" s="1123"/>
      <c r="BI127" s="1123"/>
      <c r="BJ127" s="1123"/>
      <c r="BK127" s="1123"/>
      <c r="BL127" s="1124"/>
      <c r="BM127" s="1125" t="s">
        <v>480</v>
      </c>
      <c r="BN127" s="1123"/>
      <c r="BO127" s="1123"/>
      <c r="BP127" s="1123"/>
      <c r="BQ127" s="1123"/>
      <c r="BR127" s="1123"/>
      <c r="BS127" s="1124"/>
      <c r="BT127" s="1125" t="s">
        <v>481</v>
      </c>
      <c r="BU127" s="1123"/>
      <c r="BV127" s="1123"/>
      <c r="BW127" s="1123"/>
      <c r="BX127" s="1123"/>
      <c r="BY127" s="1123"/>
      <c r="BZ127" s="1147"/>
      <c r="CA127" s="281"/>
      <c r="CB127" s="281"/>
      <c r="CC127" s="281"/>
      <c r="CD127" s="282"/>
      <c r="CE127" s="282"/>
      <c r="CF127" s="282"/>
      <c r="CG127" s="279"/>
      <c r="CH127" s="279"/>
      <c r="CI127" s="279"/>
      <c r="CJ127" s="280"/>
      <c r="CK127" s="1114"/>
      <c r="CL127" s="1101"/>
      <c r="CM127" s="1101"/>
      <c r="CN127" s="1101"/>
      <c r="CO127" s="1102"/>
      <c r="CP127" s="1039" t="s">
        <v>482</v>
      </c>
      <c r="CQ127" s="1040"/>
      <c r="CR127" s="1040"/>
      <c r="CS127" s="1040"/>
      <c r="CT127" s="1040"/>
      <c r="CU127" s="1040"/>
      <c r="CV127" s="1040"/>
      <c r="CW127" s="1040"/>
      <c r="CX127" s="1040"/>
      <c r="CY127" s="1040"/>
      <c r="CZ127" s="1040"/>
      <c r="DA127" s="1040"/>
      <c r="DB127" s="1040"/>
      <c r="DC127" s="1040"/>
      <c r="DD127" s="1040"/>
      <c r="DE127" s="1040"/>
      <c r="DF127" s="1041"/>
      <c r="DG127" s="1009" t="s">
        <v>436</v>
      </c>
      <c r="DH127" s="1010"/>
      <c r="DI127" s="1010"/>
      <c r="DJ127" s="1010"/>
      <c r="DK127" s="1010"/>
      <c r="DL127" s="1010" t="s">
        <v>436</v>
      </c>
      <c r="DM127" s="1010"/>
      <c r="DN127" s="1010"/>
      <c r="DO127" s="1010"/>
      <c r="DP127" s="1010"/>
      <c r="DQ127" s="1010" t="s">
        <v>436</v>
      </c>
      <c r="DR127" s="1010"/>
      <c r="DS127" s="1010"/>
      <c r="DT127" s="1010"/>
      <c r="DU127" s="1010"/>
      <c r="DV127" s="1011" t="s">
        <v>436</v>
      </c>
      <c r="DW127" s="1011"/>
      <c r="DX127" s="1011"/>
      <c r="DY127" s="1011"/>
      <c r="DZ127" s="1012"/>
    </row>
    <row r="128" spans="1:130" s="245" customFormat="1" ht="26.25" customHeight="1" thickBot="1" x14ac:dyDescent="0.2">
      <c r="A128" s="1133" t="s">
        <v>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484</v>
      </c>
      <c r="X128" s="1135"/>
      <c r="Y128" s="1135"/>
      <c r="Z128" s="1136"/>
      <c r="AA128" s="1137">
        <v>74680</v>
      </c>
      <c r="AB128" s="1138"/>
      <c r="AC128" s="1138"/>
      <c r="AD128" s="1138"/>
      <c r="AE128" s="1139"/>
      <c r="AF128" s="1140">
        <v>91662</v>
      </c>
      <c r="AG128" s="1138"/>
      <c r="AH128" s="1138"/>
      <c r="AI128" s="1138"/>
      <c r="AJ128" s="1139"/>
      <c r="AK128" s="1140">
        <v>93980</v>
      </c>
      <c r="AL128" s="1138"/>
      <c r="AM128" s="1138"/>
      <c r="AN128" s="1138"/>
      <c r="AO128" s="1139"/>
      <c r="AP128" s="1141"/>
      <c r="AQ128" s="1142"/>
      <c r="AR128" s="1142"/>
      <c r="AS128" s="1142"/>
      <c r="AT128" s="1143"/>
      <c r="AU128" s="281"/>
      <c r="AV128" s="281"/>
      <c r="AW128" s="281"/>
      <c r="AX128" s="978" t="s">
        <v>485</v>
      </c>
      <c r="AY128" s="979"/>
      <c r="AZ128" s="979"/>
      <c r="BA128" s="979"/>
      <c r="BB128" s="979"/>
      <c r="BC128" s="979"/>
      <c r="BD128" s="979"/>
      <c r="BE128" s="980"/>
      <c r="BF128" s="1144" t="s">
        <v>444</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2"/>
      <c r="CB128" s="282"/>
      <c r="CC128" s="282"/>
      <c r="CD128" s="282"/>
      <c r="CE128" s="282"/>
      <c r="CF128" s="282"/>
      <c r="CG128" s="279"/>
      <c r="CH128" s="279"/>
      <c r="CI128" s="279"/>
      <c r="CJ128" s="280"/>
      <c r="CK128" s="1115"/>
      <c r="CL128" s="1116"/>
      <c r="CM128" s="1116"/>
      <c r="CN128" s="1116"/>
      <c r="CO128" s="1117"/>
      <c r="CP128" s="1126" t="s">
        <v>486</v>
      </c>
      <c r="CQ128" s="1127"/>
      <c r="CR128" s="1127"/>
      <c r="CS128" s="1127"/>
      <c r="CT128" s="1127"/>
      <c r="CU128" s="1127"/>
      <c r="CV128" s="1127"/>
      <c r="CW128" s="1127"/>
      <c r="CX128" s="1127"/>
      <c r="CY128" s="1127"/>
      <c r="CZ128" s="1127"/>
      <c r="DA128" s="1127"/>
      <c r="DB128" s="1127"/>
      <c r="DC128" s="1127"/>
      <c r="DD128" s="1127"/>
      <c r="DE128" s="1127"/>
      <c r="DF128" s="1128"/>
      <c r="DG128" s="1129">
        <v>4897</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5"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487</v>
      </c>
      <c r="X129" s="1164"/>
      <c r="Y129" s="1164"/>
      <c r="Z129" s="1165"/>
      <c r="AA129" s="1048">
        <v>4109673</v>
      </c>
      <c r="AB129" s="1049"/>
      <c r="AC129" s="1049"/>
      <c r="AD129" s="1049"/>
      <c r="AE129" s="1050"/>
      <c r="AF129" s="1051">
        <v>4088094</v>
      </c>
      <c r="AG129" s="1049"/>
      <c r="AH129" s="1049"/>
      <c r="AI129" s="1049"/>
      <c r="AJ129" s="1050"/>
      <c r="AK129" s="1051">
        <v>4117600</v>
      </c>
      <c r="AL129" s="1049"/>
      <c r="AM129" s="1049"/>
      <c r="AN129" s="1049"/>
      <c r="AO129" s="1050"/>
      <c r="AP129" s="1166"/>
      <c r="AQ129" s="1167"/>
      <c r="AR129" s="1167"/>
      <c r="AS129" s="1167"/>
      <c r="AT129" s="1168"/>
      <c r="AU129" s="283"/>
      <c r="AV129" s="283"/>
      <c r="AW129" s="283"/>
      <c r="AX129" s="1157" t="s">
        <v>488</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20" t="s">
        <v>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490</v>
      </c>
      <c r="X130" s="1164"/>
      <c r="Y130" s="1164"/>
      <c r="Z130" s="1165"/>
      <c r="AA130" s="1048">
        <v>452888</v>
      </c>
      <c r="AB130" s="1049"/>
      <c r="AC130" s="1049"/>
      <c r="AD130" s="1049"/>
      <c r="AE130" s="1050"/>
      <c r="AF130" s="1051">
        <v>465878</v>
      </c>
      <c r="AG130" s="1049"/>
      <c r="AH130" s="1049"/>
      <c r="AI130" s="1049"/>
      <c r="AJ130" s="1050"/>
      <c r="AK130" s="1051">
        <v>471096</v>
      </c>
      <c r="AL130" s="1049"/>
      <c r="AM130" s="1049"/>
      <c r="AN130" s="1049"/>
      <c r="AO130" s="1050"/>
      <c r="AP130" s="1166"/>
      <c r="AQ130" s="1167"/>
      <c r="AR130" s="1167"/>
      <c r="AS130" s="1167"/>
      <c r="AT130" s="1168"/>
      <c r="AU130" s="283"/>
      <c r="AV130" s="283"/>
      <c r="AW130" s="283"/>
      <c r="AX130" s="1157" t="s">
        <v>491</v>
      </c>
      <c r="AY130" s="1040"/>
      <c r="AZ130" s="1040"/>
      <c r="BA130" s="1040"/>
      <c r="BB130" s="1040"/>
      <c r="BC130" s="1040"/>
      <c r="BD130" s="1040"/>
      <c r="BE130" s="1041"/>
      <c r="BF130" s="1194">
        <v>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492</v>
      </c>
      <c r="X131" s="1202"/>
      <c r="Y131" s="1202"/>
      <c r="Z131" s="1203"/>
      <c r="AA131" s="1095">
        <v>3656785</v>
      </c>
      <c r="AB131" s="1074"/>
      <c r="AC131" s="1074"/>
      <c r="AD131" s="1074"/>
      <c r="AE131" s="1075"/>
      <c r="AF131" s="1073">
        <v>3622216</v>
      </c>
      <c r="AG131" s="1074"/>
      <c r="AH131" s="1074"/>
      <c r="AI131" s="1074"/>
      <c r="AJ131" s="1075"/>
      <c r="AK131" s="1073">
        <v>3646504</v>
      </c>
      <c r="AL131" s="1074"/>
      <c r="AM131" s="1074"/>
      <c r="AN131" s="1074"/>
      <c r="AO131" s="1075"/>
      <c r="AP131" s="1204"/>
      <c r="AQ131" s="1205"/>
      <c r="AR131" s="1205"/>
      <c r="AS131" s="1205"/>
      <c r="AT131" s="1206"/>
      <c r="AU131" s="283"/>
      <c r="AV131" s="283"/>
      <c r="AW131" s="283"/>
      <c r="AX131" s="1176" t="s">
        <v>493</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3" t="s">
        <v>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495</v>
      </c>
      <c r="W132" s="1187"/>
      <c r="X132" s="1187"/>
      <c r="Y132" s="1187"/>
      <c r="Z132" s="1188"/>
      <c r="AA132" s="1189">
        <v>0.99811719899999995</v>
      </c>
      <c r="AB132" s="1190"/>
      <c r="AC132" s="1190"/>
      <c r="AD132" s="1190"/>
      <c r="AE132" s="1191"/>
      <c r="AF132" s="1192">
        <v>0.61768817799999998</v>
      </c>
      <c r="AG132" s="1190"/>
      <c r="AH132" s="1190"/>
      <c r="AI132" s="1190"/>
      <c r="AJ132" s="1191"/>
      <c r="AK132" s="1192">
        <v>0.66321057100000003</v>
      </c>
      <c r="AL132" s="1190"/>
      <c r="AM132" s="1190"/>
      <c r="AN132" s="1190"/>
      <c r="AO132" s="1191"/>
      <c r="AP132" s="1089"/>
      <c r="AQ132" s="1090"/>
      <c r="AR132" s="1090"/>
      <c r="AS132" s="1090"/>
      <c r="AT132" s="1193"/>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496</v>
      </c>
      <c r="W133" s="1170"/>
      <c r="X133" s="1170"/>
      <c r="Y133" s="1170"/>
      <c r="Z133" s="1171"/>
      <c r="AA133" s="1172">
        <v>2.1</v>
      </c>
      <c r="AB133" s="1173"/>
      <c r="AC133" s="1173"/>
      <c r="AD133" s="1173"/>
      <c r="AE133" s="1174"/>
      <c r="AF133" s="1172">
        <v>1.6</v>
      </c>
      <c r="AG133" s="1173"/>
      <c r="AH133" s="1173"/>
      <c r="AI133" s="1173"/>
      <c r="AJ133" s="1174"/>
      <c r="AK133" s="1172">
        <v>0.7</v>
      </c>
      <c r="AL133" s="1173"/>
      <c r="AM133" s="1173"/>
      <c r="AN133" s="1173"/>
      <c r="AO133" s="1174"/>
      <c r="AP133" s="1119"/>
      <c r="AQ133" s="1120"/>
      <c r="AR133" s="1120"/>
      <c r="AS133" s="1120"/>
      <c r="AT133" s="1175"/>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DQk51QlG9Xoj+9HK6LN9vm6UAWXyEptuDdJZLkC+up20pnJAsEOB3jjEiu1UdoyaiIjrKDV+qXVy7WDL/pL8Mg==" saltValue="A7qtVAHRR3HEcFs8Y/9z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115" zoomScaleNormal="85" zoomScaleSheetLayoutView="11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497</v>
      </c>
    </row>
    <row r="98" spans="24:120" hidden="1" x14ac:dyDescent="0.15">
      <c r="CS98" s="289"/>
      <c r="CX98" s="289"/>
      <c r="DC98" s="289"/>
      <c r="DH98" s="289"/>
    </row>
    <row r="99" spans="24:120" hidden="1" x14ac:dyDescent="0.15">
      <c r="CS99" s="289"/>
      <c r="CX99" s="289"/>
      <c r="DC99" s="289"/>
      <c r="DH99" s="289"/>
    </row>
    <row r="100" spans="24:120" hidden="1" x14ac:dyDescent="0.15"/>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ZTYbmOZ0BpIRHCdL5qziGkGE5CSvU+wDKWO8FihC/7yx8BpWozedRMp2V5MK8M9Z9Z/dygKMG9AZL7D4toZg==" saltValue="GaAJuwzt7tPRgnL16MNj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MBvL+EoB84/Yrn7Rsg2oE64jqzelyTehy+J7DKnmmJQoKQkrTKG8jXqNC+z/1knKdQYHZv4uKSReYjjZxMj9w==" saltValue="ZEGNJaVap2HZw+qPYWdO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499</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0" t="s">
        <v>500</v>
      </c>
      <c r="AP7" s="302"/>
      <c r="AQ7" s="303" t="s">
        <v>501</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1"/>
      <c r="AP8" s="308" t="s">
        <v>502</v>
      </c>
      <c r="AQ8" s="309" t="s">
        <v>503</v>
      </c>
      <c r="AR8" s="310" t="s">
        <v>504</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2" t="s">
        <v>505</v>
      </c>
      <c r="AL9" s="1213"/>
      <c r="AM9" s="1213"/>
      <c r="AN9" s="1214"/>
      <c r="AO9" s="311">
        <v>1255726</v>
      </c>
      <c r="AP9" s="311">
        <v>66673</v>
      </c>
      <c r="AQ9" s="312">
        <v>80518</v>
      </c>
      <c r="AR9" s="313">
        <v>-17.2</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2" t="s">
        <v>506</v>
      </c>
      <c r="AL10" s="1213"/>
      <c r="AM10" s="1213"/>
      <c r="AN10" s="1214"/>
      <c r="AO10" s="314">
        <v>27835</v>
      </c>
      <c r="AP10" s="314">
        <v>1478</v>
      </c>
      <c r="AQ10" s="315">
        <v>8488</v>
      </c>
      <c r="AR10" s="316">
        <v>-82.6</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2" t="s">
        <v>507</v>
      </c>
      <c r="AL11" s="1213"/>
      <c r="AM11" s="1213"/>
      <c r="AN11" s="1214"/>
      <c r="AO11" s="314">
        <v>231402</v>
      </c>
      <c r="AP11" s="314">
        <v>12286</v>
      </c>
      <c r="AQ11" s="315">
        <v>12447</v>
      </c>
      <c r="AR11" s="316">
        <v>-1.3</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2" t="s">
        <v>508</v>
      </c>
      <c r="AL12" s="1213"/>
      <c r="AM12" s="1213"/>
      <c r="AN12" s="1214"/>
      <c r="AO12" s="314" t="s">
        <v>509</v>
      </c>
      <c r="AP12" s="314" t="s">
        <v>509</v>
      </c>
      <c r="AQ12" s="315">
        <v>615</v>
      </c>
      <c r="AR12" s="316" t="s">
        <v>509</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2" t="s">
        <v>510</v>
      </c>
      <c r="AL13" s="1213"/>
      <c r="AM13" s="1213"/>
      <c r="AN13" s="1214"/>
      <c r="AO13" s="314" t="s">
        <v>509</v>
      </c>
      <c r="AP13" s="314" t="s">
        <v>509</v>
      </c>
      <c r="AQ13" s="315">
        <v>4</v>
      </c>
      <c r="AR13" s="316" t="s">
        <v>509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2" t="s">
        <v>511</v>
      </c>
      <c r="AL14" s="1213"/>
      <c r="AM14" s="1213"/>
      <c r="AN14" s="1214"/>
      <c r="AO14" s="314">
        <v>91400</v>
      </c>
      <c r="AP14" s="314">
        <v>4853</v>
      </c>
      <c r="AQ14" s="315">
        <v>4032</v>
      </c>
      <c r="AR14" s="316">
        <v>20.399999999999999</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2" t="s">
        <v>512</v>
      </c>
      <c r="AL15" s="1213"/>
      <c r="AM15" s="1213"/>
      <c r="AN15" s="1214"/>
      <c r="AO15" s="314">
        <v>69203</v>
      </c>
      <c r="AP15" s="314">
        <v>3674</v>
      </c>
      <c r="AQ15" s="315">
        <v>1876</v>
      </c>
      <c r="AR15" s="316">
        <v>95.8</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15" t="s">
        <v>513</v>
      </c>
      <c r="AL16" s="1216"/>
      <c r="AM16" s="1216"/>
      <c r="AN16" s="1217"/>
      <c r="AO16" s="314">
        <v>-81135</v>
      </c>
      <c r="AP16" s="314">
        <v>-4308</v>
      </c>
      <c r="AQ16" s="315">
        <v>-7595</v>
      </c>
      <c r="AR16" s="316">
        <v>-43.3</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15" t="s">
        <v>191</v>
      </c>
      <c r="AL17" s="1216"/>
      <c r="AM17" s="1216"/>
      <c r="AN17" s="1217"/>
      <c r="AO17" s="314">
        <v>1594431</v>
      </c>
      <c r="AP17" s="314">
        <v>84657</v>
      </c>
      <c r="AQ17" s="315">
        <v>100385</v>
      </c>
      <c r="AR17" s="316">
        <v>-15.7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514</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515</v>
      </c>
      <c r="AP20" s="322" t="s">
        <v>516</v>
      </c>
      <c r="AQ20" s="323" t="s">
        <v>517</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07" t="s">
        <v>518</v>
      </c>
      <c r="AL21" s="1208"/>
      <c r="AM21" s="1208"/>
      <c r="AN21" s="1209"/>
      <c r="AO21" s="326">
        <v>7.65</v>
      </c>
      <c r="AP21" s="327">
        <v>9.2200000000000006</v>
      </c>
      <c r="AQ21" s="328">
        <v>-1.57</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07" t="s">
        <v>519</v>
      </c>
      <c r="AL22" s="1208"/>
      <c r="AM22" s="1208"/>
      <c r="AN22" s="1209"/>
      <c r="AO22" s="331">
        <v>92</v>
      </c>
      <c r="AP22" s="332">
        <v>97.2</v>
      </c>
      <c r="AQ22" s="333">
        <v>-5.2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520</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521</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522</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0" t="s">
        <v>500</v>
      </c>
      <c r="AP30" s="302"/>
      <c r="AQ30" s="303" t="s">
        <v>501</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1"/>
      <c r="AP31" s="308" t="s">
        <v>502</v>
      </c>
      <c r="AQ31" s="309" t="s">
        <v>503</v>
      </c>
      <c r="AR31" s="310" t="s">
        <v>504</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3" t="s">
        <v>523</v>
      </c>
      <c r="AL32" s="1224"/>
      <c r="AM32" s="1224"/>
      <c r="AN32" s="1225"/>
      <c r="AO32" s="341">
        <v>356221</v>
      </c>
      <c r="AP32" s="341">
        <v>18914</v>
      </c>
      <c r="AQ32" s="342">
        <v>48843</v>
      </c>
      <c r="AR32" s="343">
        <v>-61.3</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3" t="s">
        <v>524</v>
      </c>
      <c r="AL33" s="1224"/>
      <c r="AM33" s="1224"/>
      <c r="AN33" s="1225"/>
      <c r="AO33" s="341" t="s">
        <v>509</v>
      </c>
      <c r="AP33" s="341" t="s">
        <v>509</v>
      </c>
      <c r="AQ33" s="342" t="s">
        <v>509</v>
      </c>
      <c r="AR33" s="343" t="s">
        <v>509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3" t="s">
        <v>525</v>
      </c>
      <c r="AL34" s="1224"/>
      <c r="AM34" s="1224"/>
      <c r="AN34" s="1225"/>
      <c r="AO34" s="341" t="s">
        <v>509</v>
      </c>
      <c r="AP34" s="341" t="s">
        <v>509</v>
      </c>
      <c r="AQ34" s="342">
        <v>10</v>
      </c>
      <c r="AR34" s="343" t="s">
        <v>509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3" t="s">
        <v>526</v>
      </c>
      <c r="AL35" s="1224"/>
      <c r="AM35" s="1224"/>
      <c r="AN35" s="1225"/>
      <c r="AO35" s="341">
        <v>225346</v>
      </c>
      <c r="AP35" s="341">
        <v>11965</v>
      </c>
      <c r="AQ35" s="342">
        <v>14940</v>
      </c>
      <c r="AR35" s="343">
        <v>-19.899999999999999</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3" t="s">
        <v>527</v>
      </c>
      <c r="AL36" s="1224"/>
      <c r="AM36" s="1224"/>
      <c r="AN36" s="1225"/>
      <c r="AO36" s="341">
        <v>6491</v>
      </c>
      <c r="AP36" s="341">
        <v>345</v>
      </c>
      <c r="AQ36" s="342">
        <v>3323</v>
      </c>
      <c r="AR36" s="343">
        <v>-89.6</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3" t="s">
        <v>528</v>
      </c>
      <c r="AL37" s="1224"/>
      <c r="AM37" s="1224"/>
      <c r="AN37" s="1225"/>
      <c r="AO37" s="341">
        <v>1202</v>
      </c>
      <c r="AP37" s="341">
        <v>64</v>
      </c>
      <c r="AQ37" s="342">
        <v>752</v>
      </c>
      <c r="AR37" s="343">
        <v>-91.5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6" t="s">
        <v>529</v>
      </c>
      <c r="AL38" s="1227"/>
      <c r="AM38" s="1227"/>
      <c r="AN38" s="1228"/>
      <c r="AO38" s="344" t="s">
        <v>509</v>
      </c>
      <c r="AP38" s="344" t="s">
        <v>509</v>
      </c>
      <c r="AQ38" s="345">
        <v>6</v>
      </c>
      <c r="AR38" s="333" t="s">
        <v>509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6" t="s">
        <v>530</v>
      </c>
      <c r="AL39" s="1227"/>
      <c r="AM39" s="1227"/>
      <c r="AN39" s="1228"/>
      <c r="AO39" s="341">
        <v>-93980</v>
      </c>
      <c r="AP39" s="341">
        <v>-4990</v>
      </c>
      <c r="AQ39" s="342">
        <v>-3695</v>
      </c>
      <c r="AR39" s="343">
        <v>35</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3" t="s">
        <v>531</v>
      </c>
      <c r="AL40" s="1224"/>
      <c r="AM40" s="1224"/>
      <c r="AN40" s="1225"/>
      <c r="AO40" s="341">
        <v>-471096</v>
      </c>
      <c r="AP40" s="341">
        <v>-25013</v>
      </c>
      <c r="AQ40" s="342">
        <v>-44561</v>
      </c>
      <c r="AR40" s="343">
        <v>-43.9</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9" t="s">
        <v>304</v>
      </c>
      <c r="AL41" s="1230"/>
      <c r="AM41" s="1230"/>
      <c r="AN41" s="1231"/>
      <c r="AO41" s="341">
        <v>24184</v>
      </c>
      <c r="AP41" s="341">
        <v>1284</v>
      </c>
      <c r="AQ41" s="342">
        <v>19619</v>
      </c>
      <c r="AR41" s="343">
        <v>-93.5</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532</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533</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534</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8" t="s">
        <v>500</v>
      </c>
      <c r="AN49" s="1220" t="s">
        <v>535</v>
      </c>
      <c r="AO49" s="1221"/>
      <c r="AP49" s="1221"/>
      <c r="AQ49" s="1221"/>
      <c r="AR49" s="122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9"/>
      <c r="AN50" s="357" t="s">
        <v>536</v>
      </c>
      <c r="AO50" s="358" t="s">
        <v>537</v>
      </c>
      <c r="AP50" s="359" t="s">
        <v>538</v>
      </c>
      <c r="AQ50" s="360" t="s">
        <v>539</v>
      </c>
      <c r="AR50" s="361" t="s">
        <v>540</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541</v>
      </c>
      <c r="AL51" s="354"/>
      <c r="AM51" s="362">
        <v>6360566</v>
      </c>
      <c r="AN51" s="363">
        <v>327055</v>
      </c>
      <c r="AO51" s="364">
        <v>30.9</v>
      </c>
      <c r="AP51" s="365">
        <v>53292</v>
      </c>
      <c r="AQ51" s="366">
        <v>0</v>
      </c>
      <c r="AR51" s="367">
        <v>30.9</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542</v>
      </c>
      <c r="AM52" s="370">
        <v>343206</v>
      </c>
      <c r="AN52" s="371">
        <v>17647</v>
      </c>
      <c r="AO52" s="372">
        <v>75.400000000000006</v>
      </c>
      <c r="AP52" s="373">
        <v>28900</v>
      </c>
      <c r="AQ52" s="374">
        <v>18.899999999999999</v>
      </c>
      <c r="AR52" s="375">
        <v>56.5</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543</v>
      </c>
      <c r="AL53" s="354"/>
      <c r="AM53" s="362">
        <v>7721555</v>
      </c>
      <c r="AN53" s="363">
        <v>400579</v>
      </c>
      <c r="AO53" s="364">
        <v>22.5</v>
      </c>
      <c r="AP53" s="365">
        <v>69469</v>
      </c>
      <c r="AQ53" s="366">
        <v>30.4</v>
      </c>
      <c r="AR53" s="367">
        <v>-7.9</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542</v>
      </c>
      <c r="AM54" s="370">
        <v>168846</v>
      </c>
      <c r="AN54" s="371">
        <v>8759</v>
      </c>
      <c r="AO54" s="372">
        <v>-50.4</v>
      </c>
      <c r="AP54" s="373">
        <v>38215</v>
      </c>
      <c r="AQ54" s="374">
        <v>32.200000000000003</v>
      </c>
      <c r="AR54" s="375">
        <v>-82.6</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544</v>
      </c>
      <c r="AL55" s="354"/>
      <c r="AM55" s="362">
        <v>3319052</v>
      </c>
      <c r="AN55" s="363">
        <v>172903</v>
      </c>
      <c r="AO55" s="364">
        <v>-56.8</v>
      </c>
      <c r="AP55" s="365">
        <v>67293</v>
      </c>
      <c r="AQ55" s="366">
        <v>-3.1</v>
      </c>
      <c r="AR55" s="367">
        <v>-53.7</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542</v>
      </c>
      <c r="AM56" s="370">
        <v>742065</v>
      </c>
      <c r="AN56" s="371">
        <v>38657</v>
      </c>
      <c r="AO56" s="372">
        <v>341.3</v>
      </c>
      <c r="AP56" s="373">
        <v>35076</v>
      </c>
      <c r="AQ56" s="374">
        <v>-8.1999999999999993</v>
      </c>
      <c r="AR56" s="375">
        <v>349.5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545</v>
      </c>
      <c r="AL57" s="354"/>
      <c r="AM57" s="362">
        <v>2327427</v>
      </c>
      <c r="AN57" s="363">
        <v>122606</v>
      </c>
      <c r="AO57" s="364">
        <v>-29.1</v>
      </c>
      <c r="AP57" s="365">
        <v>67343</v>
      </c>
      <c r="AQ57" s="366">
        <v>0.1</v>
      </c>
      <c r="AR57" s="367">
        <v>-29.2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542</v>
      </c>
      <c r="AM58" s="370">
        <v>544960</v>
      </c>
      <c r="AN58" s="371">
        <v>28708</v>
      </c>
      <c r="AO58" s="372">
        <v>-25.7</v>
      </c>
      <c r="AP58" s="373">
        <v>32865</v>
      </c>
      <c r="AQ58" s="374">
        <v>-6.3</v>
      </c>
      <c r="AR58" s="375">
        <v>-19.399999999999999</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546</v>
      </c>
      <c r="AL59" s="354"/>
      <c r="AM59" s="362">
        <v>2251528</v>
      </c>
      <c r="AN59" s="363">
        <v>119546</v>
      </c>
      <c r="AO59" s="364">
        <v>-2.5</v>
      </c>
      <c r="AP59" s="365">
        <v>73475</v>
      </c>
      <c r="AQ59" s="366">
        <v>9.1</v>
      </c>
      <c r="AR59" s="367">
        <v>-11.6</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542</v>
      </c>
      <c r="AM60" s="370">
        <v>588058</v>
      </c>
      <c r="AN60" s="371">
        <v>31223</v>
      </c>
      <c r="AO60" s="372">
        <v>8.8000000000000007</v>
      </c>
      <c r="AP60" s="373">
        <v>43072</v>
      </c>
      <c r="AQ60" s="374">
        <v>31.1</v>
      </c>
      <c r="AR60" s="375">
        <v>-22.3</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547</v>
      </c>
      <c r="AL61" s="376"/>
      <c r="AM61" s="377">
        <v>4396026</v>
      </c>
      <c r="AN61" s="378">
        <v>228538</v>
      </c>
      <c r="AO61" s="379">
        <v>-7</v>
      </c>
      <c r="AP61" s="380">
        <v>66174</v>
      </c>
      <c r="AQ61" s="381">
        <v>7.3</v>
      </c>
      <c r="AR61" s="367">
        <v>-14.3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542</v>
      </c>
      <c r="AM62" s="370">
        <v>477427</v>
      </c>
      <c r="AN62" s="371">
        <v>24999</v>
      </c>
      <c r="AO62" s="372">
        <v>69.900000000000006</v>
      </c>
      <c r="AP62" s="373">
        <v>35626</v>
      </c>
      <c r="AQ62" s="374">
        <v>13.5</v>
      </c>
      <c r="AR62" s="375">
        <v>56.4</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UGtoSB+/mxtwMV/b+MEgFT49KWt3saUE+qWWJYxwHVlBXxASfmytndrY1KwquqykrsgXDTl6SHvc1heySp0VhQ==" saltValue="o8s+VwB0GjdbYGFojf5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cx437f43USkadINqny2//pxGijXtfVoibSUFfCoUZ5ODwYdb1oLlmorc+jtcV/oS+PLocTLRGn5ER/bbcKfZA==" saltValue="ZSxB2KHhDjZ+dE6awaPk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ixtJFrPZsBaFQAxebkKsOvkgIRf4ung7Zsfyj4iotkxmtkgIgBKQQeN5o9T0xYin79SEd3IHs74LoTCH7hWZg==" saltValue="5fHYGkNGQRuIFJm+VgZl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41.01</v>
      </c>
      <c r="G47" s="12">
        <v>39.56</v>
      </c>
      <c r="H47" s="12">
        <v>35.89</v>
      </c>
      <c r="I47" s="12">
        <v>33.78</v>
      </c>
      <c r="J47" s="13">
        <v>32.22</v>
      </c>
    </row>
    <row r="48" spans="2:10" ht="57.75" customHeight="1" x14ac:dyDescent="0.15">
      <c r="B48" s="14"/>
      <c r="C48" s="1234" t="s">
        <v>4</v>
      </c>
      <c r="D48" s="1234"/>
      <c r="E48" s="1235"/>
      <c r="F48" s="15">
        <v>13.2</v>
      </c>
      <c r="G48" s="16">
        <v>14.22</v>
      </c>
      <c r="H48" s="16">
        <v>14.11</v>
      </c>
      <c r="I48" s="16">
        <v>7.7</v>
      </c>
      <c r="J48" s="17">
        <v>11.13</v>
      </c>
    </row>
    <row r="49" spans="2:10" ht="57.75" customHeight="1" thickBot="1" x14ac:dyDescent="0.2">
      <c r="B49" s="18"/>
      <c r="C49" s="1236" t="s">
        <v>5</v>
      </c>
      <c r="D49" s="1236"/>
      <c r="E49" s="1237"/>
      <c r="F49" s="19" t="s">
        <v>556</v>
      </c>
      <c r="G49" s="20">
        <v>0.59</v>
      </c>
      <c r="H49" s="20" t="s">
        <v>557</v>
      </c>
      <c r="I49" s="20" t="s">
        <v>558</v>
      </c>
      <c r="J49" s="21">
        <v>2.16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cX1q3EPMRpislExlyO1LavGQ5qOBE6rtYMQ/BH5RgwyllHvUxwcHPAajcyhkty1dFwPdmSpkuwUtSWp8zg6sQ==" saltValue="cHmeHEc4tuRzmHyG16eW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2020-09-18T01:42:12Z</cp:lastPrinted>
  <dcterms:created xsi:type="dcterms:W3CDTF">2020-02-10T02:26:46Z</dcterms:created>
  <dcterms:modified xsi:type="dcterms:W3CDTF">2020-09-23T00:32:50Z</dcterms:modified>
  <cp:category/>
</cp:coreProperties>
</file>