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hichibdom.local\7bshare\Docs\D_企画財政課\100_財政係\120_庶務\01_庶務（市町村課）\財政状況資料集(財政比較分析カード)\R5決算\02_回答\"/>
    </mc:Choice>
  </mc:AlternateContent>
  <xr:revisionPtr revIDLastSave="0" documentId="13_ncr:1_{992C101D-EA17-462B-A9D8-94EC3C25E4E6}" xr6:coauthVersionLast="47" xr6:coauthVersionMax="47" xr10:uidLastSave="{00000000-0000-0000-0000-000000000000}"/>
  <bookViews>
    <workbookView xWindow="-120" yWindow="-120" windowWidth="20730" windowHeight="110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alcChain>
</file>

<file path=xl/sharedStrings.xml><?xml version="1.0" encoding="utf-8"?>
<sst xmlns="http://schemas.openxmlformats.org/spreadsheetml/2006/main" count="1105" uniqueCount="560">
  <si>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</si>
  <si>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</si>
  <si>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</si>
  <si>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</si>
  <si>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</si>
  <si>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</si>
  <si>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</si>
  <si>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</si>
  <si>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</si>
  <si>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</si>
  <si>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</si>
  <si>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</si>
  <si>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</si>
  <si>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</si>
  <si>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</si>
  <si>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</si>
  <si>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</si>
  <si>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</si>
  <si>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</si>
  <si>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</si>
  <si>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</si>
  <si>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</si>
  <si>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</si>
  <si>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</si>
  <si>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</si>
  <si>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</si>
  <si>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</si>
  <si>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</si>
  <si>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</si>
  <si>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</si>
  <si>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</si>
  <si>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</si>
  <si>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</si>
  <si>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</si>
  <si>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</si>
  <si>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</si>
  <si>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</si>
  <si>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</si>
  <si>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</si>
  <si>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</si>
  <si>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</si>
  <si>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</si>
  <si>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</si>
  <si>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</si>
  <si>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</si>
  <si>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</si>
  <si>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</si>
  <si>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</si>
  <si>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</si>
  <si>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</si>
  <si>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</si>
  <si>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</si>
  <si>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</si>
  <si>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</si>
  <si>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</si>
  <si>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</si>
  <si>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</si>
  <si>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</si>
  <si>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</si>
  <si>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</si>
  <si>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</si>
  <si>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</si>
  <si>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</si>
  <si>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</si>
  <si>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</si>
  <si>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</si>
  <si>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</si>
  <si>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</si>
  <si>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</si>
  <si>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</si>
  <si>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</si>
  <si>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</si>
  <si>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</si>
  <si>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</si>
  <si>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</si>
  <si>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</si>
  <si>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</si>
  <si>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</si>
  <si>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</si>
  <si>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</si>
  <si>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</si>
  <si>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</si>
  <si>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</si>
  <si>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</si>
  <si>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</si>
  <si>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</si>
  <si>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</si>
  <si>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</si>
  <si>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</si>
  <si>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</si>
  <si>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</si>
  <si>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</si>
  <si>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</si>
  <si>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</si>
  <si>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</si>
  <si>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</si>
  <si>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</si>
  <si>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</si>
  <si>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</si>
  <si>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</si>
  <si>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</si>
  <si>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</si>
  <si>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</si>
  <si>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</si>
  <si>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</si>
  <si>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</si>
  <si>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</si>
  <si>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</si>
  <si>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</si>
  <si>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</si>
  <si>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</si>
  <si>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</si>
  <si>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</si>
  <si>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</si>
  <si>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</si>
  <si>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</si>
  <si>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</si>
  <si>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</si>
  <si>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</si>
  <si>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</si>
  <si>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</si>
  <si>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</si>
  <si>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</si>
  <si>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</si>
  <si>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</si>
  <si>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</si>
  <si>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</si>
  <si>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</si>
  <si>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</si>
  <si>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</si>
  <si>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</si>
  <si>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</si>
  <si>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</si>
  <si>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</si>
  <si>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</si>
  <si>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</si>
  <si>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</si>
  <si>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</si>
  <si>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</si>
  <si>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</si>
  <si>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</si>
  <si>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</si>
  <si>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</si>
  <si>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</si>
  <si>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</si>
  <si>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</si>
  <si>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</si>
  <si>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</si>
  <si>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</si>
  <si>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</si>
  <si>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</si>
  <si>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</si>
  <si>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</si>
  <si>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</si>
  <si>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</si>
  <si>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</si>
  <si>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</si>
  <si>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</si>
  <si>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</si>
  <si>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</si>
  <si>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</si>
  <si>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</si>
  <si>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</si>
  <si>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</si>
  <si>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</si>
  <si>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</si>
  <si>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</si>
  <si>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</si>
  <si>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</si>
  <si>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</si>
  <si>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</si>
  <si>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</si>
  <si>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</si>
  <si>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</si>
  <si>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</si>
  <si>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</si>
  <si>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</si>
  <si>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</si>
  <si>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</si>
  <si>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</si>
  <si>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</si>
  <si>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</si>
  <si>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</si>
  <si>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</si>
  <si>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</si>
  <si>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</si>
  <si>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</si>
  <si>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</si>
  <si>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</si>
  <si>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</si>
  <si>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</si>
  <si>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</si>
  <si>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</si>
  <si>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</si>
  <si>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</si>
  <si>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</si>
  <si>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</si>
  <si>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</si>
  <si>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</si>
  <si>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</si>
  <si>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</si>
  <si>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</si>
  <si>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</si>
  <si>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</si>
  <si>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宮城県七ケ浜町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</si>
  <si>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</si>
  <si>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</si>
  <si>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</si>
  <si>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</si>
  <si>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</si>
  <si>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</si>
  <si>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</si>
  <si>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</si>
  <si>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</si>
  <si>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</si>
  <si>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</si>
  <si>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</si>
  <si>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</si>
  <si>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</si>
  <si>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</si>
  <si>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</si>
  <si>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</si>
  <si>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</si>
  <si>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</si>
  <si>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</si>
  <si>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</si>
  <si>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</si>
  <si>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</si>
  <si>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</si>
  <si>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</si>
  <si>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</si>
  <si>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</si>
  <si>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</si>
  <si>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</si>
  <si>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</si>
  <si>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</si>
  <si>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</si>
  <si>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</si>
  <si>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</si>
  <si>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</si>
  <si>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</si>
  <si>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</si>
  <si>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</si>
  <si>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</si>
  <si>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</si>
  <si>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</si>
  <si>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</si>
  <si>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</si>
  <si>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</si>
  <si>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</si>
  <si>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</si>
  <si>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</si>
  <si>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</si>
  <si>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</si>
  <si>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</si>
  <si>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</si>
  <si>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</si>
  <si>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</si>
  <si>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</si>
  <si>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</si>
  <si>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</si>
  <si>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</si>
  <si>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</si>
  <si>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</si>
  <si>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</si>
  <si>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</si>
  <si>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</si>
  <si>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</si>
  <si>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</si>
  <si>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</si>
  <si>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</si>
  <si>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</si>
  <si>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</si>
  <si>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</si>
  <si>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</si>
  <si>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</si>
  <si>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</si>
  <si>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</si>
  <si>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</si>
  <si>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</si>
  <si>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</si>
  <si>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</si>
  <si>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</si>
  <si>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</si>
  <si>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</si>
  <si>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</si>
  <si>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</si>
  <si>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</si>
  <si>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</si>
  <si>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</si>
  <si>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</si>
  <si>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</si>
  <si>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</si>
  <si>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</si>
  <si>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</si>
  <si>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</si>
  <si>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</si>
  <si>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</si>
  <si>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</si>
  <si>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</si>
  <si>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</si>
  <si>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</si>
  <si>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</si>
  <si>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</si>
  <si>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</si>
  <si>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</si>
  <si>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</si>
  <si>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</si>
  <si>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</si>
  <si>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</si>
  <si>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</si>
  <si>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</si>
  <si>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</si>
  <si>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</si>
  <si>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</si>
  <si>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</si>
  <si>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</si>
  <si>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</si>
  <si>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</si>
  <si>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</si>
  <si>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</si>
  <si>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</si>
  <si>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</si>
  <si>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</si>
  <si>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</si>
  <si>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</si>
  <si>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</si>
  <si>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</si>
  <si>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</si>
  <si>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</si>
  <si>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</si>
  <si>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</si>
  <si>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</si>
  <si>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</si>
  <si>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</si>
  <si>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</si>
  <si>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</si>
  <si>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</si>
  <si>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</si>
  <si>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</si>
  <si>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</si>
  <si>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</si>
  <si>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</si>
  <si>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</si>
  <si>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</si>
  <si>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</si>
  <si>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</si>
  <si>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</si>
  <si>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</si>
  <si>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</si>
  <si>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</si>
  <si>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</si>
  <si>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</si>
  <si>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</si>
  <si>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</si>
  <si>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宮城県七ケ浜町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</si>
  <si>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</si>
  <si>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</si>
  <si>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</si>
  <si>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</si>
  <si>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</si>
  <si>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</si>
  <si>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</si>
  <si>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</si>
  <si>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</si>
  <si>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</si>
  <si>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</si>
  <si>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</si>
  <si>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</si>
  <si>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</si>
  <si>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</si>
  <si>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</si>
  <si>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</si>
  <si>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</si>
  <si>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</si>
  <si>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</si>
  <si>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</si>
  <si>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</si>
  <si>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</si>
  <si>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</si>
  <si>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</si>
  <si>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</si>
  <si>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</si>
  <si>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</si>
  <si>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</si>
  <si>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</si>
  <si>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</si>
  <si>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</si>
  <si>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</si>
  <si>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</si>
  <si>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</si>
  <si>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</si>
  <si>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</si>
  <si>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</si>
  <si>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</si>
  <si>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</si>
  <si>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</si>
  <si>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</si>
  <si>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</si>
  <si>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</si>
  <si>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</si>
  <si>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</si>
  <si>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</si>
  <si>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</si>
  <si>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</si>
  <si>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</si>
  <si>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</si>
  <si>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</si>
  <si>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</si>
  <si>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</si>
  <si>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</si>
  <si>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</si>
  <si>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</si>
  <si>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</si>
  <si>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</si>
  <si>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</si>
  <si>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</si>
  <si>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</si>
  <si>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</si>
  <si>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</si>
  <si>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</si>
  <si>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</si>
  <si>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</si>
  <si>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</si>
  <si>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</si>
  <si>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</si>
  <si>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</si>
  <si>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</si>
  <si>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</si>
  <si>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</si>
  <si>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</si>
  <si>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</si>
  <si>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</si>
  <si>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</si>
  <si>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</si>
  <si>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</si>
  <si>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</si>
  <si>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</si>
  <si>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</si>
  <si>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</si>
  <si>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</si>
  <si>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</si>
  <si>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</si>
  <si>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</si>
  <si>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</si>
  <si>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</si>
  <si>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</si>
  <si>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</si>
  <si>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</si>
  <si>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</si>
  <si>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</si>
  <si>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</si>
  <si>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</si>
  <si>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</si>
  <si>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</si>
  <si>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</si>
  <si>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</si>
  <si>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</si>
  <si>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</si>
  <si>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</si>
  <si>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</si>
  <si>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</si>
  <si>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</si>
  <si>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</si>
  <si>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</si>
  <si>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</si>
  <si>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</si>
  <si>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</si>
  <si>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</si>
  <si>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</si>
  <si>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</si>
  <si>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</si>
  <si>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</si>
  <si>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</si>
  <si>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</si>
  <si>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</si>
  <si>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</si>
  <si>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</si>
  <si>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</si>
  <si>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</si>
  <si>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</si>
  <si>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</si>
  <si>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</si>
  <si>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</si>
  <si>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</si>
  <si>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</si>
  <si>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</si>
  <si>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</si>
  <si>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</si>
  <si>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</si>
  <si>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</si>
  <si>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</si>
  <si>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</si>
  <si>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</si>
  <si>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</si>
  <si>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</si>
  <si>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</si>
  <si>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</si>
  <si>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</si>
  <si>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</si>
  <si>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</si>
  <si>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</si>
  <si>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</si>
  <si>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</si>
  <si>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</si>
  <si>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</si>
  <si>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</si>
  <si>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</si>
  <si>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</si>
  <si>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</si>
  <si>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</si>
  <si>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</si>
  <si>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</si>
  <si>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</si>
  <si>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</si>
  <si>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</si>
  <si>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</si>
  <si>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</si>
  <si>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</si>
  <si>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</si>
  <si>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</si>
  <si>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</si>
  <si>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</si>
  <si>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</si>
  <si>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</si>
  <si>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</si>
  <si>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</si>
  <si>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</si>
  <si>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</si>
  <si>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</si>
  <si>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</si>
  <si>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</si>
  <si>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2.42</t>
  </si>
  <si>
    <t>水道事業会計</t>
  </si>
  <si>
    <t>一般会計</t>
  </si>
  <si>
    <t>介護保険特別会計</t>
  </si>
  <si>
    <t>下水道事業特別会計</t>
  </si>
  <si>
    <t>国民健康保険事業特別会計</t>
  </si>
  <si>
    <t>後期高齢者医療特別会計</t>
  </si>
  <si>
    <t>公園墓地事業特別会計</t>
  </si>
  <si>
    <t>その他会計（赤字）</t>
  </si>
  <si>
    <t>その他会計（黒字）</t>
  </si>
  <si>
    <t>R01</t>
    <phoneticPr fontId="5"/>
  </si>
  <si>
    <t>R02</t>
    <phoneticPr fontId="5"/>
  </si>
  <si>
    <t>R03</t>
    <phoneticPr fontId="5"/>
  </si>
  <si>
    <t>R04</t>
    <phoneticPr fontId="5"/>
  </si>
  <si>
    <t>R05</t>
    <phoneticPr fontId="5"/>
  </si>
  <si>
    <t>-</t>
    <phoneticPr fontId="2"/>
  </si>
  <si>
    <t>宮城東部衛生処理組合</t>
    <rPh sb="0" eb="6">
      <t>ミヤギトウブエイセイ</t>
    </rPh>
    <rPh sb="6" eb="10">
      <t>ショリクミアイ</t>
    </rPh>
    <phoneticPr fontId="2"/>
  </si>
  <si>
    <t>宮城県市町村職員退職手当組合</t>
    <rPh sb="0" eb="3">
      <t>ミヤギケン</t>
    </rPh>
    <rPh sb="3" eb="8">
      <t>シチョウソンショクイン</t>
    </rPh>
    <rPh sb="8" eb="12">
      <t>タイショクテアテ</t>
    </rPh>
    <rPh sb="12" eb="14">
      <t>クミアイ</t>
    </rPh>
    <phoneticPr fontId="2"/>
  </si>
  <si>
    <t>宮城県市町村非常勤消防団員補償報償組合</t>
    <rPh sb="0" eb="6">
      <t>ミヤギケンシチョウソン</t>
    </rPh>
    <rPh sb="6" eb="9">
      <t>ヒジョウキン</t>
    </rPh>
    <rPh sb="9" eb="13">
      <t>ショウボウダンイン</t>
    </rPh>
    <rPh sb="13" eb="17">
      <t>ホショウホウショウ</t>
    </rPh>
    <rPh sb="17" eb="19">
      <t>クミアイ</t>
    </rPh>
    <phoneticPr fontId="2"/>
  </si>
  <si>
    <t>塩釜地区消防事務組合</t>
    <rPh sb="0" eb="4">
      <t>シオガマチク</t>
    </rPh>
    <rPh sb="4" eb="10">
      <t>ショウボウジムクミアイ</t>
    </rPh>
    <phoneticPr fontId="2"/>
  </si>
  <si>
    <t>宮城県市町村自治振興センター</t>
    <rPh sb="0" eb="3">
      <t>ミヤギケン</t>
    </rPh>
    <rPh sb="3" eb="6">
      <t>シチョウソン</t>
    </rPh>
    <rPh sb="6" eb="10">
      <t>ジチシンコウ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</si>
  <si>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</si>
  <si>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宮城県後期高齢者医療事業会計</t>
    <rPh sb="0" eb="3">
      <t>ミヤギケン</t>
    </rPh>
    <rPh sb="3" eb="8">
      <t>コウキコウレイシャ</t>
    </rPh>
    <rPh sb="8" eb="14">
      <t>イリョウジギョウカイケイ</t>
    </rPh>
    <phoneticPr fontId="2"/>
  </si>
  <si>
    <t>災害公営住宅維持管理基金</t>
    <rPh sb="0" eb="2">
      <t>サイガイ</t>
    </rPh>
    <rPh sb="2" eb="6">
      <t>コウエイジュウタク</t>
    </rPh>
    <rPh sb="6" eb="12">
      <t>イジカンリキキン</t>
    </rPh>
    <phoneticPr fontId="5"/>
  </si>
  <si>
    <t>公共施設管理基金</t>
    <rPh sb="0" eb="4">
      <t>コウキョウシセツ</t>
    </rPh>
    <rPh sb="4" eb="8">
      <t>カンリキキン</t>
    </rPh>
    <phoneticPr fontId="2"/>
  </si>
  <si>
    <t>まちづくり振興基金</t>
    <rPh sb="5" eb="9">
      <t>シンコウキキン</t>
    </rPh>
    <phoneticPr fontId="2"/>
  </si>
  <si>
    <t>東日本大震災復興基金</t>
    <rPh sb="0" eb="3">
      <t>ヒガシニホン</t>
    </rPh>
    <rPh sb="3" eb="6">
      <t>ダイシンサイ</t>
    </rPh>
    <rPh sb="6" eb="10">
      <t>フッコウキキン</t>
    </rPh>
    <phoneticPr fontId="2"/>
  </si>
  <si>
    <t>教育振興基金</t>
    <rPh sb="0" eb="6">
      <t>キョウイクシンコウキキン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</si>
</sst>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40BC-4F9B-B469-C53F60A4BF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87915</c:v>
                </c:pt>
                <c:pt idx="1">
                  <c:v>57465</c:v>
                </c:pt>
                <c:pt idx="2">
                  <c:v>17340</c:v>
                </c:pt>
                <c:pt idx="3">
                  <c:v>23212</c:v>
                </c:pt>
                <c:pt idx="4">
                  <c:v>16903</c:v>
                </c:pt>
              </c:numCache>
            </c:numRef>
          </c:val>
          <c:smooth val="0"/>
          <c:extLst>
            <c:ext xmlns:c16="http://schemas.microsoft.com/office/drawing/2014/chart" uri="{C3380CC4-5D6E-409C-BE32-E72D297353CC}">
              <c16:uniqueId val="{00000001-40BC-4F9B-B469-C53F60A4BF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8.83</c:v>
                </c:pt>
                <c:pt idx="1">
                  <c:v>5.84</c:v>
                </c:pt>
                <c:pt idx="2">
                  <c:v>7.4</c:v>
                </c:pt>
                <c:pt idx="3">
                  <c:v>7.91</c:v>
                </c:pt>
                <c:pt idx="4">
                  <c:v>9.58</c:v>
                </c:pt>
              </c:numCache>
            </c:numRef>
          </c:val>
          <c:extLst>
            <c:ext xmlns:c16="http://schemas.microsoft.com/office/drawing/2014/chart" uri="{C3380CC4-5D6E-409C-BE32-E72D297353CC}">
              <c16:uniqueId val="{00000000-959F-4879-9182-29F986A4CF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32.299999999999997</c:v>
                </c:pt>
                <c:pt idx="1">
                  <c:v>35.25</c:v>
                </c:pt>
                <c:pt idx="2">
                  <c:v>32.76</c:v>
                </c:pt>
                <c:pt idx="3">
                  <c:v>33.25</c:v>
                </c:pt>
                <c:pt idx="4">
                  <c:v>31.67</c:v>
                </c:pt>
              </c:numCache>
            </c:numRef>
          </c:val>
          <c:extLst>
            <c:ext xmlns:c16="http://schemas.microsoft.com/office/drawing/2014/chart" uri="{C3380CC4-5D6E-409C-BE32-E72D297353CC}">
              <c16:uniqueId val="{00000001-959F-4879-9182-29F986A4CF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-2.42</c:v>
                </c:pt>
                <c:pt idx="1">
                  <c:v>1.69</c:v>
                </c:pt>
                <c:pt idx="2">
                  <c:v>1.85</c:v>
                </c:pt>
                <c:pt idx="3">
                  <c:v>0.17</c:v>
                </c:pt>
                <c:pt idx="4">
                  <c:v>0.91</c:v>
                </c:pt>
              </c:numCache>
            </c:numRef>
          </c:val>
          <c:smooth val="0"/>
          <c:extLst>
            <c:ext xmlns:c16="http://schemas.microsoft.com/office/drawing/2014/chart" uri="{C3380CC4-5D6E-409C-BE32-E72D297353CC}">
              <c16:uniqueId val="{00000002-959F-4879-9182-29F986A4CF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61-41AE-8C41-8474BE1213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61-41AE-8C41-8474BE1213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61-41AE-8C41-8474BE121314}"/>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0.06</c:v>
                </c:pt>
              </c:numCache>
            </c:numRef>
          </c:val>
          <c:extLst>
            <c:ext xmlns:c16="http://schemas.microsoft.com/office/drawing/2014/chart" uri="{C3380CC4-5D6E-409C-BE32-E72D297353CC}">
              <c16:uniqueId val="{00000003-6B61-41AE-8C41-8474BE12131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7.0000000000000007E-2</c:v>
                </c:pt>
                <c:pt idx="6">
                  <c:v>#N/A</c:v>
                </c:pt>
                <c:pt idx="7">
                  <c:v>0.05</c:v>
                </c:pt>
                <c:pt idx="8">
                  <c:v>#N/A</c:v>
                </c:pt>
                <c:pt idx="9">
                  <c:v>0.1</c:v>
                </c:pt>
              </c:numCache>
            </c:numRef>
          </c:val>
          <c:extLst>
            <c:ext xmlns:c16="http://schemas.microsoft.com/office/drawing/2014/chart" uri="{C3380CC4-5D6E-409C-BE32-E72D297353CC}">
              <c16:uniqueId val="{00000004-6B61-41AE-8C41-8474BE12131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c:v>
                </c:pt>
                <c:pt idx="2">
                  <c:v>#N/A</c:v>
                </c:pt>
                <c:pt idx="3">
                  <c:v>0.67</c:v>
                </c:pt>
                <c:pt idx="4">
                  <c:v>#N/A</c:v>
                </c:pt>
                <c:pt idx="5">
                  <c:v>1.1599999999999999</c:v>
                </c:pt>
                <c:pt idx="6">
                  <c:v>#N/A</c:v>
                </c:pt>
                <c:pt idx="7">
                  <c:v>0.66</c:v>
                </c:pt>
                <c:pt idx="8">
                  <c:v>#N/A</c:v>
                </c:pt>
                <c:pt idx="9">
                  <c:v>1.43</c:v>
                </c:pt>
              </c:numCache>
            </c:numRef>
          </c:val>
          <c:extLst>
            <c:ext xmlns:c16="http://schemas.microsoft.com/office/drawing/2014/chart" uri="{C3380CC4-5D6E-409C-BE32-E72D297353CC}">
              <c16:uniqueId val="{00000005-6B61-41AE-8C41-8474BE12131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0.56999999999999995</c:v>
                </c:pt>
                <c:pt idx="4">
                  <c:v>#N/A</c:v>
                </c:pt>
                <c:pt idx="5">
                  <c:v>0.4</c:v>
                </c:pt>
                <c:pt idx="6">
                  <c:v>#N/A</c:v>
                </c:pt>
                <c:pt idx="7">
                  <c:v>0.28000000000000003</c:v>
                </c:pt>
                <c:pt idx="8">
                  <c:v>#N/A</c:v>
                </c:pt>
                <c:pt idx="9">
                  <c:v>2.39</c:v>
                </c:pt>
              </c:numCache>
            </c:numRef>
          </c:val>
          <c:extLst>
            <c:ext xmlns:c16="http://schemas.microsoft.com/office/drawing/2014/chart" uri="{C3380CC4-5D6E-409C-BE32-E72D297353CC}">
              <c16:uniqueId val="{00000006-6B61-41AE-8C41-8474BE12131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c:v>
                </c:pt>
                <c:pt idx="2">
                  <c:v>#N/A</c:v>
                </c:pt>
                <c:pt idx="3">
                  <c:v>1.63</c:v>
                </c:pt>
                <c:pt idx="4">
                  <c:v>#N/A</c:v>
                </c:pt>
                <c:pt idx="5">
                  <c:v>1.55</c:v>
                </c:pt>
                <c:pt idx="6">
                  <c:v>#N/A</c:v>
                </c:pt>
                <c:pt idx="7">
                  <c:v>2.11</c:v>
                </c:pt>
                <c:pt idx="8">
                  <c:v>#N/A</c:v>
                </c:pt>
                <c:pt idx="9">
                  <c:v>2.95</c:v>
                </c:pt>
              </c:numCache>
            </c:numRef>
          </c:val>
          <c:extLst>
            <c:ext xmlns:c16="http://schemas.microsoft.com/office/drawing/2014/chart" uri="{C3380CC4-5D6E-409C-BE32-E72D297353CC}">
              <c16:uniqueId val="{00000007-6B61-41AE-8C41-8474BE12131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8.8000000000000007</c:v>
                </c:pt>
                <c:pt idx="2">
                  <c:v>#N/A</c:v>
                </c:pt>
                <c:pt idx="3">
                  <c:v>5.82</c:v>
                </c:pt>
                <c:pt idx="4">
                  <c:v>#N/A</c:v>
                </c:pt>
                <c:pt idx="5">
                  <c:v>7.38</c:v>
                </c:pt>
                <c:pt idx="6">
                  <c:v>#N/A</c:v>
                </c:pt>
                <c:pt idx="7">
                  <c:v>7.9</c:v>
                </c:pt>
                <c:pt idx="8">
                  <c:v>#N/A</c:v>
                </c:pt>
                <c:pt idx="9">
                  <c:v>9.51</c:v>
                </c:pt>
              </c:numCache>
            </c:numRef>
          </c:val>
          <c:extLst>
            <c:ext xmlns:c16="http://schemas.microsoft.com/office/drawing/2014/chart" uri="{C3380CC4-5D6E-409C-BE32-E72D297353CC}">
              <c16:uniqueId val="{00000008-6B61-41AE-8C41-8474BE12131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41.04</c:v>
                </c:pt>
                <c:pt idx="2">
                  <c:v>#N/A</c:v>
                </c:pt>
                <c:pt idx="3">
                  <c:v>38.880000000000003</c:v>
                </c:pt>
                <c:pt idx="4">
                  <c:v>#N/A</c:v>
                </c:pt>
                <c:pt idx="5">
                  <c:v>33.97</c:v>
                </c:pt>
                <c:pt idx="6">
                  <c:v>#N/A</c:v>
                </c:pt>
                <c:pt idx="7">
                  <c:v>34.25</c:v>
                </c:pt>
                <c:pt idx="8">
                  <c:v>#N/A</c:v>
                </c:pt>
                <c:pt idx="9">
                  <c:v>32.56</c:v>
                </c:pt>
              </c:numCache>
            </c:numRef>
          </c:val>
          <c:extLst>
            <c:ext xmlns:c16="http://schemas.microsoft.com/office/drawing/2014/chart" uri="{C3380CC4-5D6E-409C-BE32-E72D297353CC}">
              <c16:uniqueId val="{00000009-6B61-41AE-8C41-8474BE1213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567</c:v>
                </c:pt>
                <c:pt idx="5">
                  <c:v>591</c:v>
                </c:pt>
                <c:pt idx="8">
                  <c:v>591</c:v>
                </c:pt>
                <c:pt idx="11">
                  <c:v>614</c:v>
                </c:pt>
                <c:pt idx="14">
                  <c:v>602</c:v>
                </c:pt>
              </c:numCache>
            </c:numRef>
          </c:val>
          <c:extLst>
            <c:ext xmlns:c16="http://schemas.microsoft.com/office/drawing/2014/chart" uri="{C3380CC4-5D6E-409C-BE32-E72D297353CC}">
              <c16:uniqueId val="{00000000-E0EE-49D9-8001-CB41388871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EE-49D9-8001-CB41388871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E0EE-49D9-8001-CB41388871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11</c:v>
                </c:pt>
                <c:pt idx="6">
                  <c:v>14</c:v>
                </c:pt>
                <c:pt idx="9">
                  <c:v>20</c:v>
                </c:pt>
                <c:pt idx="12">
                  <c:v>22</c:v>
                </c:pt>
              </c:numCache>
            </c:numRef>
          </c:val>
          <c:extLst>
            <c:ext xmlns:c16="http://schemas.microsoft.com/office/drawing/2014/chart" uri="{C3380CC4-5D6E-409C-BE32-E72D297353CC}">
              <c16:uniqueId val="{00000003-E0EE-49D9-8001-CB41388871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208</c:v>
                </c:pt>
                <c:pt idx="3">
                  <c:v>212</c:v>
                </c:pt>
                <c:pt idx="6">
                  <c:v>222</c:v>
                </c:pt>
                <c:pt idx="9">
                  <c:v>208</c:v>
                </c:pt>
                <c:pt idx="12">
                  <c:v>197</c:v>
                </c:pt>
              </c:numCache>
            </c:numRef>
          </c:val>
          <c:extLst>
            <c:ext xmlns:c16="http://schemas.microsoft.com/office/drawing/2014/chart" uri="{C3380CC4-5D6E-409C-BE32-E72D297353CC}">
              <c16:uniqueId val="{00000004-E0EE-49D9-8001-CB41388871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EE-49D9-8001-CB41388871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EE-49D9-8001-CB41388871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364</c:v>
                </c:pt>
                <c:pt idx="3">
                  <c:v>392</c:v>
                </c:pt>
                <c:pt idx="6">
                  <c:v>420</c:v>
                </c:pt>
                <c:pt idx="9">
                  <c:v>439</c:v>
                </c:pt>
                <c:pt idx="12">
                  <c:v>434</c:v>
                </c:pt>
              </c:numCache>
            </c:numRef>
          </c:val>
          <c:extLst>
            <c:ext xmlns:c16="http://schemas.microsoft.com/office/drawing/2014/chart" uri="{C3380CC4-5D6E-409C-BE32-E72D297353CC}">
              <c16:uniqueId val="{00000007-E0EE-49D9-8001-CB41388871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c:v>
                </c:pt>
                <c:pt idx="2">
                  <c:v>#N/A</c:v>
                </c:pt>
                <c:pt idx="3">
                  <c:v>#N/A</c:v>
                </c:pt>
                <c:pt idx="4">
                  <c:v>24</c:v>
                </c:pt>
                <c:pt idx="5">
                  <c:v>#N/A</c:v>
                </c:pt>
                <c:pt idx="6">
                  <c:v>#N/A</c:v>
                </c:pt>
                <c:pt idx="7">
                  <c:v>65</c:v>
                </c:pt>
                <c:pt idx="8">
                  <c:v>#N/A</c:v>
                </c:pt>
                <c:pt idx="9">
                  <c:v>#N/A</c:v>
                </c:pt>
                <c:pt idx="10">
                  <c:v>53</c:v>
                </c:pt>
                <c:pt idx="11">
                  <c:v>#N/A</c:v>
                </c:pt>
                <c:pt idx="12">
                  <c:v>#N/A</c:v>
                </c:pt>
                <c:pt idx="13">
                  <c:v>51</c:v>
                </c:pt>
                <c:pt idx="14">
                  <c:v>#N/A</c:v>
                </c:pt>
              </c:numCache>
            </c:numRef>
          </c:val>
          <c:smooth val="0"/>
          <c:extLst>
            <c:ext xmlns:c16="http://schemas.microsoft.com/office/drawing/2014/chart" uri="{C3380CC4-5D6E-409C-BE32-E72D297353CC}">
              <c16:uniqueId val="{00000008-E0EE-49D9-8001-CB41388871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6078</c:v>
                </c:pt>
                <c:pt idx="5">
                  <c:v>5937</c:v>
                </c:pt>
                <c:pt idx="8">
                  <c:v>5793</c:v>
                </c:pt>
                <c:pt idx="11">
                  <c:v>5608</c:v>
                </c:pt>
                <c:pt idx="14">
                  <c:v>5410</c:v>
                </c:pt>
              </c:numCache>
            </c:numRef>
          </c:val>
          <c:extLst>
            <c:ext xmlns:c16="http://schemas.microsoft.com/office/drawing/2014/chart" uri="{C3380CC4-5D6E-409C-BE32-E72D297353CC}">
              <c16:uniqueId val="{00000000-D4AB-40E8-AE6A-A9937F59D6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1250</c:v>
                </c:pt>
                <c:pt idx="5">
                  <c:v>1450</c:v>
                </c:pt>
                <c:pt idx="8">
                  <c:v>1169</c:v>
                </c:pt>
                <c:pt idx="11">
                  <c:v>917</c:v>
                </c:pt>
                <c:pt idx="14">
                  <c:v>723</c:v>
                </c:pt>
              </c:numCache>
            </c:numRef>
          </c:val>
          <c:extLst>
            <c:ext xmlns:c16="http://schemas.microsoft.com/office/drawing/2014/chart" uri="{C3380CC4-5D6E-409C-BE32-E72D297353CC}">
              <c16:uniqueId val="{00000001-D4AB-40E8-AE6A-A9937F59D6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7216</c:v>
                </c:pt>
                <c:pt idx="5">
                  <c:v>5268</c:v>
                </c:pt>
                <c:pt idx="8">
                  <c:v>5523</c:v>
                </c:pt>
                <c:pt idx="11">
                  <c:v>5630</c:v>
                </c:pt>
                <c:pt idx="14">
                  <c:v>5583</c:v>
                </c:pt>
              </c:numCache>
            </c:numRef>
          </c:val>
          <c:extLst>
            <c:ext xmlns:c16="http://schemas.microsoft.com/office/drawing/2014/chart" uri="{C3380CC4-5D6E-409C-BE32-E72D297353CC}">
              <c16:uniqueId val="{00000002-D4AB-40E8-AE6A-A9937F59D6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AB-40E8-AE6A-A9937F59D6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AB-40E8-AE6A-A9937F59D6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AB-40E8-AE6A-A9937F59D6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518</c:v>
                </c:pt>
                <c:pt idx="3">
                  <c:v>499</c:v>
                </c:pt>
                <c:pt idx="6">
                  <c:v>590</c:v>
                </c:pt>
                <c:pt idx="9">
                  <c:v>630</c:v>
                </c:pt>
                <c:pt idx="12">
                  <c:v>657</c:v>
                </c:pt>
              </c:numCache>
            </c:numRef>
          </c:val>
          <c:extLst>
            <c:ext xmlns:c16="http://schemas.microsoft.com/office/drawing/2014/chart" uri="{C3380CC4-5D6E-409C-BE32-E72D297353CC}">
              <c16:uniqueId val="{00000006-D4AB-40E8-AE6A-A9937F59D6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95</c:v>
                </c:pt>
                <c:pt idx="3">
                  <c:v>264</c:v>
                </c:pt>
                <c:pt idx="6">
                  <c:v>272</c:v>
                </c:pt>
                <c:pt idx="9">
                  <c:v>281</c:v>
                </c:pt>
                <c:pt idx="12">
                  <c:v>264</c:v>
                </c:pt>
              </c:numCache>
            </c:numRef>
          </c:val>
          <c:extLst>
            <c:ext xmlns:c16="http://schemas.microsoft.com/office/drawing/2014/chart" uri="{C3380CC4-5D6E-409C-BE32-E72D297353CC}">
              <c16:uniqueId val="{00000007-D4AB-40E8-AE6A-A9937F59D6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2623</c:v>
                </c:pt>
                <c:pt idx="3">
                  <c:v>2428</c:v>
                </c:pt>
                <c:pt idx="6">
                  <c:v>2200</c:v>
                </c:pt>
                <c:pt idx="9">
                  <c:v>1965</c:v>
                </c:pt>
                <c:pt idx="12">
                  <c:v>1955</c:v>
                </c:pt>
              </c:numCache>
            </c:numRef>
          </c:val>
          <c:extLst>
            <c:ext xmlns:c16="http://schemas.microsoft.com/office/drawing/2014/chart" uri="{C3380CC4-5D6E-409C-BE32-E72D297353CC}">
              <c16:uniqueId val="{00000008-D4AB-40E8-AE6A-A9937F59D6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D4AB-40E8-AE6A-A9937F59D6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5136</c:v>
                </c:pt>
                <c:pt idx="3">
                  <c:v>5112</c:v>
                </c:pt>
                <c:pt idx="6">
                  <c:v>5075</c:v>
                </c:pt>
                <c:pt idx="9">
                  <c:v>5056</c:v>
                </c:pt>
                <c:pt idx="12">
                  <c:v>4953</c:v>
                </c:pt>
              </c:numCache>
            </c:numRef>
          </c:val>
          <c:extLst>
            <c:ext xmlns:c16="http://schemas.microsoft.com/office/drawing/2014/chart" uri="{C3380CC4-5D6E-409C-BE32-E72D297353CC}">
              <c16:uniqueId val="{0000000A-D4AB-40E8-AE6A-A9937F59D6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AB-40E8-AE6A-A9937F59D6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1503</c:v>
                </c:pt>
                <c:pt idx="1">
                  <c:v>1495</c:v>
                </c:pt>
                <c:pt idx="2">
                  <c:v>1453</c:v>
                </c:pt>
              </c:numCache>
            </c:numRef>
          </c:val>
          <c:extLst>
            <c:ext xmlns:c16="http://schemas.microsoft.com/office/drawing/2014/chart" uri="{C3380CC4-5D6E-409C-BE32-E72D297353CC}">
              <c16:uniqueId val="{00000000-A734-4BEB-9CBC-35B1D0B5C2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325</c:v>
                </c:pt>
                <c:pt idx="1">
                  <c:v>275</c:v>
                </c:pt>
                <c:pt idx="2">
                  <c:v>275</c:v>
                </c:pt>
              </c:numCache>
            </c:numRef>
          </c:val>
          <c:extLst>
            <c:ext xmlns:c16="http://schemas.microsoft.com/office/drawing/2014/chart" uri="{C3380CC4-5D6E-409C-BE32-E72D297353CC}">
              <c16:uniqueId val="{00000001-A734-4BEB-9CBC-35B1D0B5C2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3581</c:v>
                </c:pt>
                <c:pt idx="1">
                  <c:v>3804</c:v>
                </c:pt>
                <c:pt idx="2">
                  <c:v>4146</c:v>
                </c:pt>
              </c:numCache>
            </c:numRef>
          </c:val>
          <c:extLst>
            <c:ext xmlns:c16="http://schemas.microsoft.com/office/drawing/2014/chart" uri="{C3380CC4-5D6E-409C-BE32-E72D297353CC}">
              <c16:uniqueId val="{00000002-A734-4BEB-9CBC-35B1D0B5C2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17,795
17,666
13.19
8,649,965
8,116,495
439,376
4,586,449
4,952,542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ヶ年平均財政力指数は、前年度より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ポイント減となった。基準財政収入額は税の減収よりも交付金等の伸びが大きいため、年々増加しているが、それ以上に高齢化等（令和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％）により基準財政需要額は伸びているため、財政力指数は下がってきている。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後も、人口減少による税収減や少子高齢化に伴う社会保障経費及び扶助費の増が見込まれることから、引き続き町税徴収の強化に取り組み、職員数の適正管理による人件費の抑制や事務事業の見直しによる経常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71362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492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48381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150888</xdr:rowOff>
    </xdr:from>
    <xdr:to>
      <xdr:col>11</xdr:col>
      <xdr:colOff>31750</xdr:colOff>
      <xdr:row>41</xdr:row>
      <xdr:rowOff>162378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164089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100088</xdr:rowOff>
    </xdr:from>
    <xdr:to>
      <xdr:col>7</xdr:col>
      <xdr:colOff>31750</xdr:colOff>
      <xdr:row>42</xdr:row>
      <xdr:rowOff>30238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40415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ポイント上回っている。分母となる経常一般財源が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39,418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分子となる経常経費充当一般財源が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物価及び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エネルギー価格高騰に伴う物件費の増、障害</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関係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給付費や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施設型給付費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扶助費の増などで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184,075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千円増となり、前年度より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94.5%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高齢者人口の増加に伴う社会保障費による繰出金の増加や公債費の増加が予想されることから、引き続き町税徴収の強化に取り組み、職員数の適正管理による人件費の抑制や事務事業の見直しによる経常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105198</xdr:rowOff>
    </xdr:from>
    <xdr:to>
      <xdr:col>23</xdr:col>
      <xdr:colOff>133350</xdr:colOff>
      <xdr:row>66</xdr:row>
      <xdr:rowOff>62442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49448"/>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16721</xdr:rowOff>
    </xdr:from>
    <xdr:to>
      <xdr:col>19</xdr:col>
      <xdr:colOff>133350</xdr:colOff>
      <xdr:row>65</xdr:row>
      <xdr:rowOff>105198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6097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16721</xdr:rowOff>
    </xdr:from>
    <xdr:to>
      <xdr:col>15</xdr:col>
      <xdr:colOff>82550</xdr:colOff>
      <xdr:row>66</xdr:row>
      <xdr:rowOff>50377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60971"/>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67</xdr:row>
      <xdr:rowOff>43815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36607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11642</xdr:rowOff>
    </xdr:from>
    <xdr:to>
      <xdr:col>23</xdr:col>
      <xdr:colOff>184150</xdr:colOff>
      <xdr:row>66</xdr:row>
      <xdr:rowOff>113242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155169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9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54398</xdr:rowOff>
    </xdr:from>
    <xdr:to>
      <xdr:col>19</xdr:col>
      <xdr:colOff>184150</xdr:colOff>
      <xdr:row>65</xdr:row>
      <xdr:rowOff>155998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140775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137371</xdr:rowOff>
    </xdr:from>
    <xdr:to>
      <xdr:col>15</xdr:col>
      <xdr:colOff>133350</xdr:colOff>
      <xdr:row>65</xdr:row>
      <xdr:rowOff>67521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52298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164465</xdr:rowOff>
    </xdr:from>
    <xdr:to>
      <xdr:col>7</xdr:col>
      <xdr:colOff>31750</xdr:colOff>
      <xdr:row>67</xdr:row>
      <xdr:rowOff>94615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79392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人件費、物件費、維持補修費の人口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人当たりの金額は、類似団体平均より全てにおいて下回っており、合計では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34,416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円下回った。</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人当たりの金額では下回っているものの、今後も</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物価高騰</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や公園維持管理費等で物件費の増加が予想されることから、引き続き、職員数の定数管理による人件費の抑制や事務事業の見直しによる経常経費の削減に努める。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59866</xdr:rowOff>
    </xdr:from>
    <xdr:to>
      <xdr:col>23</xdr:col>
      <xdr:colOff>133350</xdr:colOff>
      <xdr:row>82</xdr:row>
      <xdr:rowOff>114883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18766"/>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54065</xdr:rowOff>
    </xdr:from>
    <xdr:to>
      <xdr:col>19</xdr:col>
      <xdr:colOff>133350</xdr:colOff>
      <xdr:row>82</xdr:row>
      <xdr:rowOff>59866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12965"/>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36725</xdr:rowOff>
    </xdr:from>
    <xdr:to>
      <xdr:col>15</xdr:col>
      <xdr:colOff>82550</xdr:colOff>
      <xdr:row>82</xdr:row>
      <xdr:rowOff>54065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95625"/>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153651</xdr:rowOff>
    </xdr:from>
    <xdr:to>
      <xdr:col>11</xdr:col>
      <xdr:colOff>31750</xdr:colOff>
      <xdr:row>82</xdr:row>
      <xdr:rowOff>36725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41101"/>
          <a:ext cx="889000" cy="5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64083</xdr:rowOff>
    </xdr:from>
    <xdr:to>
      <xdr:col>23</xdr:col>
      <xdr:colOff>184150</xdr:colOff>
      <xdr:row>82</xdr:row>
      <xdr:rowOff>165683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2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80610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6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9066</xdr:rowOff>
    </xdr:from>
    <xdr:to>
      <xdr:col>19</xdr:col>
      <xdr:colOff>184150</xdr:colOff>
      <xdr:row>82</xdr:row>
      <xdr:rowOff>110666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120843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36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3265</xdr:rowOff>
    </xdr:from>
    <xdr:to>
      <xdr:col>15</xdr:col>
      <xdr:colOff>133350</xdr:colOff>
      <xdr:row>82</xdr:row>
      <xdr:rowOff>104865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115042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3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157375</xdr:rowOff>
    </xdr:from>
    <xdr:to>
      <xdr:col>11</xdr:col>
      <xdr:colOff>82550</xdr:colOff>
      <xdr:row>82</xdr:row>
      <xdr:rowOff>87525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97702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102851</xdr:rowOff>
    </xdr:from>
    <xdr:to>
      <xdr:col>7</xdr:col>
      <xdr:colOff>31750</xdr:colOff>
      <xdr:row>82</xdr:row>
      <xdr:rowOff>33001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43178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5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ポイント下回っており、類似団体の中では低い水準となっている。大学卒における経験年数が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年以上の指数が低くなっていることが、類似団体平均を下回っている要因と思われる。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36689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0017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167922</xdr:rowOff>
    </xdr:from>
    <xdr:to>
      <xdr:col>77</xdr:col>
      <xdr:colOff>44450</xdr:colOff>
      <xdr:row>82</xdr:row>
      <xdr:rowOff>36689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0553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167922</xdr:rowOff>
    </xdr:from>
    <xdr:to>
      <xdr:col>72</xdr:col>
      <xdr:colOff>203200</xdr:colOff>
      <xdr:row>82</xdr:row>
      <xdr:rowOff>157339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0553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82</xdr:row>
      <xdr:rowOff>157339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0687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117122</xdr:rowOff>
    </xdr:from>
    <xdr:to>
      <xdr:col>73</xdr:col>
      <xdr:colOff>44450</xdr:colOff>
      <xdr:row>82</xdr:row>
      <xdr:rowOff>47272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57449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106539</xdr:rowOff>
    </xdr:from>
    <xdr:to>
      <xdr:col>68</xdr:col>
      <xdr:colOff>203200</xdr:colOff>
      <xdr:row>83</xdr:row>
      <xdr:rowOff>36689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人当たり職員数は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7.92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人で類似団体平均より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人下回っている。東日本大震災以前は、定年退職者の不補充や事務の民間委託などにより、定員の適正化に取り組んでいたが、東日本大震災からの復興事業で現職員数の維持を必要としてきた。令和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年度以降は中長期的に定員管理を行っていく。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132504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2794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157974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27945"/>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145909</xdr:rowOff>
    </xdr:from>
    <xdr:to>
      <xdr:col>72</xdr:col>
      <xdr:colOff>203200</xdr:colOff>
      <xdr:row>59</xdr:row>
      <xdr:rowOff>157974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6145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123120</xdr:rowOff>
    </xdr:from>
    <xdr:to>
      <xdr:col>68</xdr:col>
      <xdr:colOff>152400</xdr:colOff>
      <xdr:row>59</xdr:row>
      <xdr:rowOff>145909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38670"/>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81704</xdr:rowOff>
    </xdr:from>
    <xdr:to>
      <xdr:col>81</xdr:col>
      <xdr:colOff>95250</xdr:colOff>
      <xdr:row>60</xdr:row>
      <xdr:rowOff>11854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98231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107174</xdr:rowOff>
    </xdr:from>
    <xdr:to>
      <xdr:col>73</xdr:col>
      <xdr:colOff>44450</xdr:colOff>
      <xdr:row>60</xdr:row>
      <xdr:rowOff>37324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47501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9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95109</xdr:rowOff>
    </xdr:from>
    <xdr:to>
      <xdr:col>68</xdr:col>
      <xdr:colOff>203200</xdr:colOff>
      <xdr:row>60</xdr:row>
      <xdr:rowOff>25259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35436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7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72320</xdr:rowOff>
    </xdr:from>
    <xdr:to>
      <xdr:col>64</xdr:col>
      <xdr:colOff>152400</xdr:colOff>
      <xdr:row>60</xdr:row>
      <xdr:rowOff>2470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投資的事業の適切な事業実施、地方債の借り入れにより、実質公債費比率は減少してきたが、災害援護資金貸付金、災害公営住宅建設事業、地震災害による災害復旧事業債等の償還開始に伴い、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となった。今後も、緊急度・住民ニーズ等を的確に把握したうえで、事業内容を精査し、起債に大きく頼ることのない財政運営に努め、比率の上昇を抑えていく。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846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713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156210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4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132080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107950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将来負担比率は、令和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年度に引き続き算出されなかった。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今後も新規借入額がその年度の償還元金を超えないよう努め、地方債発行の際は交付税算入のある事業を最優先とし、事業の精査を行い地方債残高の増加を抑制していく。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17,795
17,666
13.19
8,649,965
8,116,495
439,376
4,586,449
4,952,542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ポイント下回ったものの、前年度より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ポイント上昇した。増となった要因は、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会計年度任用職員の報酬や職員の期末手当等が増加した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ことによるものである。類似団体と比較すると人口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人当たり人件費決算額、人口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人と下回っているが、経常収支比率は同水準であるため、分母である経常一般財源が類似団体平均値より低いことが要因と予想される。今後も、引き続き職員数の適正化を図り経常経費の削減に努める。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ポイント上回り、前年度より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ポイント上昇した。上昇</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の要因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は、物価高騰</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エネルギー価格高騰に伴</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い需用費や委託料</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等が増加したことによるものである。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今後は、復興事業で整備した施設の維持管理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経費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等の増が見込まれることから、引き続き事務事業の見直しを行い経常経費節減に努める。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56134</xdr:rowOff>
    </xdr:from>
    <xdr:to>
      <xdr:col>82</xdr:col>
      <xdr:colOff>107950</xdr:colOff>
      <xdr:row>19</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136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117856</xdr:rowOff>
    </xdr:from>
    <xdr:to>
      <xdr:col>78</xdr:col>
      <xdr:colOff>69850</xdr:colOff>
      <xdr:row>19</xdr:row>
      <xdr:rowOff>56134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039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19</xdr:row>
      <xdr:rowOff>37846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03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37846</xdr:rowOff>
    </xdr:from>
    <xdr:to>
      <xdr:col>69</xdr:col>
      <xdr:colOff>92075</xdr:colOff>
      <xdr:row>19</xdr:row>
      <xdr:rowOff>83566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95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69342</xdr:rowOff>
    </xdr:from>
    <xdr:to>
      <xdr:col>82</xdr:col>
      <xdr:colOff>158750</xdr:colOff>
      <xdr:row>19</xdr:row>
      <xdr:rowOff>170942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41419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5334</xdr:rowOff>
    </xdr:from>
    <xdr:to>
      <xdr:col>78</xdr:col>
      <xdr:colOff>120650</xdr:colOff>
      <xdr:row>19</xdr:row>
      <xdr:rowOff>106934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91711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4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158496</xdr:rowOff>
    </xdr:from>
    <xdr:to>
      <xdr:col>69</xdr:col>
      <xdr:colOff>142875</xdr:colOff>
      <xdr:row>19</xdr:row>
      <xdr:rowOff>88646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73423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32766</xdr:rowOff>
    </xdr:from>
    <xdr:to>
      <xdr:col>65</xdr:col>
      <xdr:colOff>53975</xdr:colOff>
      <xdr:row>19</xdr:row>
      <xdr:rowOff>134366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119143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ポイント上回り、前年度より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ポイント上昇した。対象者の減少に伴い児童手当で減となったものの、訓練等給付費及び</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施設型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給付費等の伸びにより、前年度より増となっている。今後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、障害</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関係の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給付費や子育て支援関連経費等の増が見込まれており、比率の上昇が予想される。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51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425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増の要因は施設等の老朽化が進み、</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が増加したことによるものである。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今後は、高齢者人口の増加に伴</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、医療費や介護給付費の伸びによ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繰出金の増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、施設等の老朽化に伴う、維持補修費の増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が見込まれることから、健康寿命の延伸事業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推進</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、施設等の統廃合の検討を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11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3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33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2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下回ったが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上昇した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の要因は、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一部事務組合負担金等が増加したこ</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とによるものである。今後は、斎場建設に係る公債費負担金の増加も見込まれるので、事務事業の見直しによる経常経費の削減及び適正な補助金の交付に努める。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112304</xdr:rowOff>
    </xdr:from>
    <xdr:to>
      <xdr:col>82</xdr:col>
      <xdr:colOff>107950</xdr:colOff>
      <xdr:row>35</xdr:row>
      <xdr:rowOff>164556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130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112304</xdr:rowOff>
    </xdr:from>
    <xdr:to>
      <xdr:col>78</xdr:col>
      <xdr:colOff>69850</xdr:colOff>
      <xdr:row>36</xdr:row>
      <xdr:rowOff>51889</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1305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51889</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849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38826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84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113756</xdr:rowOff>
    </xdr:from>
    <xdr:to>
      <xdr:col>82</xdr:col>
      <xdr:colOff>158750</xdr:colOff>
      <xdr:row>36</xdr:row>
      <xdr:rowOff>43906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130283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61504</xdr:rowOff>
    </xdr:from>
    <xdr:to>
      <xdr:col>78</xdr:col>
      <xdr:colOff>120650</xdr:colOff>
      <xdr:row>35</xdr:row>
      <xdr:rowOff>163104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1831</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1089</xdr:rowOff>
    </xdr:from>
    <xdr:to>
      <xdr:col>74</xdr:col>
      <xdr:colOff>31750</xdr:colOff>
      <xdr:row>36</xdr:row>
      <xdr:rowOff>102689</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87466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と同水準となった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今後、公共施設等の改修・修繕等の維持補修が想定されるため、起債額が増加していく可能性もある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、発行の際は交付税算入のある事業を最優先とし、借入額を償還額の範囲内に抑える等新規発行を伴う普通建設事業費の適量な事業実施に努めていく。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75</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06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83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106426</xdr:rowOff>
    </xdr:from>
    <xdr:to>
      <xdr:col>15</xdr:col>
      <xdr:colOff>98425</xdr:colOff>
      <xdr:row>75</xdr:row>
      <xdr:rowOff>124714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65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101854</xdr:rowOff>
    </xdr:from>
    <xdr:to>
      <xdr:col>11</xdr:col>
      <xdr:colOff>9525</xdr:colOff>
      <xdr:row>75</xdr:row>
      <xdr:rowOff>106426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960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55626</xdr:rowOff>
    </xdr:from>
    <xdr:to>
      <xdr:col>11</xdr:col>
      <xdr:colOff>60325</xdr:colOff>
      <xdr:row>75</xdr:row>
      <xdr:rowOff>157226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167403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51054</xdr:rowOff>
    </xdr:from>
    <xdr:to>
      <xdr:col>6</xdr:col>
      <xdr:colOff>171450</xdr:colOff>
      <xdr:row>75</xdr:row>
      <xdr:rowOff>152654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162831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前年度より比率が上昇した要因については、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分母となる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町税、普通交付税</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等の経常一般財源が微増しているものの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扶助費や物件費がそれ以上に増（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増）となったこと</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80</xdr:row>
      <xdr:rowOff>26415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96113"/>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79</xdr:row>
      <xdr:rowOff>51563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183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80</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18387"/>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53848</xdr:rowOff>
    </xdr:from>
    <xdr:to>
      <xdr:col>69</xdr:col>
      <xdr:colOff>92075</xdr:colOff>
      <xdr:row>81</xdr:row>
      <xdr:rowOff>74422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76984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147065</xdr:rowOff>
    </xdr:from>
    <xdr:to>
      <xdr:col>82</xdr:col>
      <xdr:colOff>158750</xdr:colOff>
      <xdr:row>80</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119142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xdr:rowOff>
    </xdr:from>
    <xdr:to>
      <xdr:col>69</xdr:col>
      <xdr:colOff>142875</xdr:colOff>
      <xdr:row>80</xdr:row>
      <xdr:rowOff>104648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89425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23622</xdr:rowOff>
    </xdr:from>
    <xdr:to>
      <xdr:col>65</xdr:col>
      <xdr:colOff>53975</xdr:colOff>
      <xdr:row>81</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9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109999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9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64630</xdr:rowOff>
    </xdr:from>
    <xdr:to>
      <xdr:col>29</xdr:col>
      <xdr:colOff>127000</xdr:colOff>
      <xdr:row>18</xdr:row>
      <xdr:rowOff>133731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8355"/>
          <a:ext cx="647700" cy="69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133731</xdr:rowOff>
    </xdr:from>
    <xdr:to>
      <xdr:col>26</xdr:col>
      <xdr:colOff>50800</xdr:colOff>
      <xdr:row>18</xdr:row>
      <xdr:rowOff>147993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7456"/>
          <a:ext cx="698500" cy="1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121488</xdr:rowOff>
    </xdr:from>
    <xdr:to>
      <xdr:col>22</xdr:col>
      <xdr:colOff>114300</xdr:colOff>
      <xdr:row>18</xdr:row>
      <xdr:rowOff>147993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55213"/>
          <a:ext cx="698500" cy="2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111493</xdr:rowOff>
    </xdr:from>
    <xdr:to>
      <xdr:col>18</xdr:col>
      <xdr:colOff>177800</xdr:colOff>
      <xdr:row>18</xdr:row>
      <xdr:rowOff>121488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45218"/>
          <a:ext cx="698500" cy="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13830</xdr:rowOff>
    </xdr:from>
    <xdr:to>
      <xdr:col>29</xdr:col>
      <xdr:colOff>177800</xdr:colOff>
      <xdr:row>18</xdr:row>
      <xdr:rowOff>115430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157357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82931</xdr:rowOff>
    </xdr:from>
    <xdr:to>
      <xdr:col>26</xdr:col>
      <xdr:colOff>101600</xdr:colOff>
      <xdr:row>19</xdr:row>
      <xdr:rowOff>13081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169308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97193</xdr:rowOff>
    </xdr:from>
    <xdr:to>
      <xdr:col>22</xdr:col>
      <xdr:colOff>165100</xdr:colOff>
      <xdr:row>19</xdr:row>
      <xdr:rowOff>27343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0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70688</xdr:rowOff>
    </xdr:from>
    <xdr:to>
      <xdr:col>19</xdr:col>
      <xdr:colOff>38100</xdr:colOff>
      <xdr:row>19</xdr:row>
      <xdr:rowOff>838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157065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60693</xdr:rowOff>
    </xdr:from>
    <xdr:to>
      <xdr:col>15</xdr:col>
      <xdr:colOff>101600</xdr:colOff>
      <xdr:row>18</xdr:row>
      <xdr:rowOff>162293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147070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288460</xdr:rowOff>
    </xdr:from>
    <xdr:to>
      <xdr:col>29</xdr:col>
      <xdr:colOff>127000</xdr:colOff>
      <xdr:row>37</xdr:row>
      <xdr:rowOff>290632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413160"/>
          <a:ext cx="6477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274721</xdr:rowOff>
    </xdr:from>
    <xdr:to>
      <xdr:col>26</xdr:col>
      <xdr:colOff>50800</xdr:colOff>
      <xdr:row>37</xdr:row>
      <xdr:rowOff>288460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399421"/>
          <a:ext cx="698500" cy="1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274721</xdr:rowOff>
    </xdr:from>
    <xdr:to>
      <xdr:col>22</xdr:col>
      <xdr:colOff>114300</xdr:colOff>
      <xdr:row>37</xdr:row>
      <xdr:rowOff>326728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399421"/>
          <a:ext cx="698500" cy="5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326728</xdr:rowOff>
    </xdr:from>
    <xdr:to>
      <xdr:col>18</xdr:col>
      <xdr:colOff>177800</xdr:colOff>
      <xdr:row>37</xdr:row>
      <xdr:rowOff>339003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451428"/>
          <a:ext cx="698500" cy="12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239832</xdr:rowOff>
    </xdr:from>
    <xdr:to>
      <xdr:col>29</xdr:col>
      <xdr:colOff>177800</xdr:colOff>
      <xdr:row>37</xdr:row>
      <xdr:rowOff>341432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6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211909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3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237660</xdr:rowOff>
    </xdr:from>
    <xdr:to>
      <xdr:col>26</xdr:col>
      <xdr:colOff>101600</xdr:colOff>
      <xdr:row>37</xdr:row>
      <xdr:rowOff>339260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62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324037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4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223921</xdr:rowOff>
    </xdr:from>
    <xdr:to>
      <xdr:col>22</xdr:col>
      <xdr:colOff>165100</xdr:colOff>
      <xdr:row>37</xdr:row>
      <xdr:rowOff>325521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4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310298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3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275928</xdr:rowOff>
    </xdr:from>
    <xdr:to>
      <xdr:col>19</xdr:col>
      <xdr:colOff>38100</xdr:colOff>
      <xdr:row>38</xdr:row>
      <xdr:rowOff>34628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0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19405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288203</xdr:rowOff>
    </xdr:from>
    <xdr:to>
      <xdr:col>15</xdr:col>
      <xdr:colOff>101600</xdr:colOff>
      <xdr:row>38</xdr:row>
      <xdr:rowOff>46903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1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31680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9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17,795
17,666
13.19
8,649,965
8,116,495
439,376
4,586,449
4,952,542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159558</xdr:rowOff>
    </xdr:from>
    <xdr:to>
      <xdr:col>24</xdr:col>
      <xdr:colOff>63500</xdr:colOff>
      <xdr:row>38</xdr:row>
      <xdr:rowOff>40411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03208"/>
          <a:ext cx="838200" cy="5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22428</xdr:rowOff>
    </xdr:from>
    <xdr:to>
      <xdr:col>19</xdr:col>
      <xdr:colOff>177800</xdr:colOff>
      <xdr:row>38</xdr:row>
      <xdr:rowOff>40411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37528"/>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161768</xdr:rowOff>
    </xdr:from>
    <xdr:to>
      <xdr:col>15</xdr:col>
      <xdr:colOff>50800</xdr:colOff>
      <xdr:row>38</xdr:row>
      <xdr:rowOff>22428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05418"/>
          <a:ext cx="889000" cy="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161768</xdr:rowOff>
    </xdr:from>
    <xdr:to>
      <xdr:col>10</xdr:col>
      <xdr:colOff>114300</xdr:colOff>
      <xdr:row>38</xdr:row>
      <xdr:rowOff>15753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05418"/>
          <a:ext cx="889000" cy="2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108758</xdr:rowOff>
    </xdr:from>
    <xdr:to>
      <xdr:col>24</xdr:col>
      <xdr:colOff>114300</xdr:colOff>
      <xdr:row>38</xdr:row>
      <xdr:rowOff>38908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87185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3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161061</xdr:rowOff>
    </xdr:from>
    <xdr:to>
      <xdr:col>20</xdr:col>
      <xdr:colOff>38100</xdr:colOff>
      <xdr:row>38</xdr:row>
      <xdr:rowOff>91211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82338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143078</xdr:rowOff>
    </xdr:from>
    <xdr:to>
      <xdr:col>15</xdr:col>
      <xdr:colOff>101600</xdr:colOff>
      <xdr:row>38</xdr:row>
      <xdr:rowOff>73228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64355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110968</xdr:rowOff>
    </xdr:from>
    <xdr:to>
      <xdr:col>10</xdr:col>
      <xdr:colOff>165100</xdr:colOff>
      <xdr:row>38</xdr:row>
      <xdr:rowOff>41118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32245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4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136403</xdr:rowOff>
    </xdr:from>
    <xdr:to>
      <xdr:col>6</xdr:col>
      <xdr:colOff>38100</xdr:colOff>
      <xdr:row>38</xdr:row>
      <xdr:rowOff>66553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57680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151962</xdr:rowOff>
    </xdr:from>
    <xdr:to>
      <xdr:col>24</xdr:col>
      <xdr:colOff>63500</xdr:colOff>
      <xdr:row>57</xdr:row>
      <xdr:rowOff>42079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3162"/>
          <a:ext cx="838200" cy="6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42079</xdr:rowOff>
    </xdr:from>
    <xdr:to>
      <xdr:col>19</xdr:col>
      <xdr:colOff>177800</xdr:colOff>
      <xdr:row>57</xdr:row>
      <xdr:rowOff>58977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14729"/>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58977</xdr:rowOff>
    </xdr:from>
    <xdr:to>
      <xdr:col>15</xdr:col>
      <xdr:colOff>50800</xdr:colOff>
      <xdr:row>57</xdr:row>
      <xdr:rowOff>88174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31627"/>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88174</xdr:rowOff>
    </xdr:from>
    <xdr:to>
      <xdr:col>10</xdr:col>
      <xdr:colOff>114300</xdr:colOff>
      <xdr:row>58</xdr:row>
      <xdr:rowOff>7039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60824"/>
          <a:ext cx="889000" cy="9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101162</xdr:rowOff>
    </xdr:from>
    <xdr:to>
      <xdr:col>24</xdr:col>
      <xdr:colOff>114300</xdr:colOff>
      <xdr:row>57</xdr:row>
      <xdr:rowOff>31312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79589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162729</xdr:rowOff>
    </xdr:from>
    <xdr:to>
      <xdr:col>20</xdr:col>
      <xdr:colOff>38100</xdr:colOff>
      <xdr:row>57</xdr:row>
      <xdr:rowOff>92879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84006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5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8177</xdr:rowOff>
    </xdr:from>
    <xdr:to>
      <xdr:col>15</xdr:col>
      <xdr:colOff>101600</xdr:colOff>
      <xdr:row>57</xdr:row>
      <xdr:rowOff>109777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100904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7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37374</xdr:rowOff>
    </xdr:from>
    <xdr:to>
      <xdr:col>10</xdr:col>
      <xdr:colOff>165100</xdr:colOff>
      <xdr:row>57</xdr:row>
      <xdr:rowOff>138974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130101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0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127689</xdr:rowOff>
    </xdr:from>
    <xdr:to>
      <xdr:col>6</xdr:col>
      <xdr:colOff>38100</xdr:colOff>
      <xdr:row>58</xdr:row>
      <xdr:rowOff>57839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48966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9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38705</xdr:rowOff>
    </xdr:from>
    <xdr:to>
      <xdr:col>24</xdr:col>
      <xdr:colOff>63500</xdr:colOff>
      <xdr:row>78</xdr:row>
      <xdr:rowOff>70617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1805"/>
          <a:ext cx="8382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70617</xdr:rowOff>
    </xdr:from>
    <xdr:to>
      <xdr:col>19</xdr:col>
      <xdr:colOff>177800</xdr:colOff>
      <xdr:row>78</xdr:row>
      <xdr:rowOff>88471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43717"/>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69611</xdr:rowOff>
    </xdr:from>
    <xdr:to>
      <xdr:col>15</xdr:col>
      <xdr:colOff>50800</xdr:colOff>
      <xdr:row>78</xdr:row>
      <xdr:rowOff>88471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42711"/>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69611</xdr:rowOff>
    </xdr:from>
    <xdr:to>
      <xdr:col>10</xdr:col>
      <xdr:colOff>114300</xdr:colOff>
      <xdr:row>78</xdr:row>
      <xdr:rowOff>90185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427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159355</xdr:rowOff>
    </xdr:from>
    <xdr:to>
      <xdr:col>24</xdr:col>
      <xdr:colOff>114300</xdr:colOff>
      <xdr:row>78</xdr:row>
      <xdr:rowOff>89505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74282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7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19817</xdr:rowOff>
    </xdr:from>
    <xdr:to>
      <xdr:col>20</xdr:col>
      <xdr:colOff>38100</xdr:colOff>
      <xdr:row>78</xdr:row>
      <xdr:rowOff>121417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112544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8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37671</xdr:rowOff>
    </xdr:from>
    <xdr:to>
      <xdr:col>15</xdr:col>
      <xdr:colOff>101600</xdr:colOff>
      <xdr:row>78</xdr:row>
      <xdr:rowOff>139271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130398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18811</xdr:rowOff>
    </xdr:from>
    <xdr:to>
      <xdr:col>10</xdr:col>
      <xdr:colOff>165100</xdr:colOff>
      <xdr:row>78</xdr:row>
      <xdr:rowOff>120411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111538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39385</xdr:rowOff>
    </xdr:from>
    <xdr:to>
      <xdr:col>6</xdr:col>
      <xdr:colOff>38100</xdr:colOff>
      <xdr:row>78</xdr:row>
      <xdr:rowOff>140985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132112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84488</xdr:rowOff>
    </xdr:from>
    <xdr:to>
      <xdr:col>24</xdr:col>
      <xdr:colOff>63500</xdr:colOff>
      <xdr:row>96</xdr:row>
      <xdr:rowOff>164095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43688"/>
          <a:ext cx="838200" cy="7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93174</xdr:rowOff>
    </xdr:from>
    <xdr:to>
      <xdr:col>19</xdr:col>
      <xdr:colOff>177800</xdr:colOff>
      <xdr:row>96</xdr:row>
      <xdr:rowOff>164095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52374"/>
          <a:ext cx="889000" cy="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93174</xdr:rowOff>
    </xdr:from>
    <xdr:to>
      <xdr:col>15</xdr:col>
      <xdr:colOff>50800</xdr:colOff>
      <xdr:row>98</xdr:row>
      <xdr:rowOff>211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52374"/>
          <a:ext cx="889000" cy="24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211</xdr:rowOff>
    </xdr:from>
    <xdr:to>
      <xdr:col>10</xdr:col>
      <xdr:colOff>114300</xdr:colOff>
      <xdr:row>98</xdr:row>
      <xdr:rowOff>44320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02311"/>
          <a:ext cx="889000" cy="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33688</xdr:rowOff>
    </xdr:from>
    <xdr:to>
      <xdr:col>24</xdr:col>
      <xdr:colOff>114300</xdr:colOff>
      <xdr:row>96</xdr:row>
      <xdr:rowOff>135288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12115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113295</xdr:rowOff>
    </xdr:from>
    <xdr:to>
      <xdr:col>20</xdr:col>
      <xdr:colOff>38100</xdr:colOff>
      <xdr:row>97</xdr:row>
      <xdr:rowOff>43445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34572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42374</xdr:rowOff>
    </xdr:from>
    <xdr:to>
      <xdr:col>15</xdr:col>
      <xdr:colOff>101600</xdr:colOff>
      <xdr:row>96</xdr:row>
      <xdr:rowOff>143974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135101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120861</xdr:rowOff>
    </xdr:from>
    <xdr:to>
      <xdr:col>10</xdr:col>
      <xdr:colOff>165100</xdr:colOff>
      <xdr:row>98</xdr:row>
      <xdr:rowOff>51011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42138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164970</xdr:rowOff>
    </xdr:from>
    <xdr:to>
      <xdr:col>6</xdr:col>
      <xdr:colOff>38100</xdr:colOff>
      <xdr:row>98</xdr:row>
      <xdr:rowOff>95120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86247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60947</xdr:rowOff>
    </xdr:from>
    <xdr:to>
      <xdr:col>55</xdr:col>
      <xdr:colOff>0</xdr:colOff>
      <xdr:row>37</xdr:row>
      <xdr:rowOff>72277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404597"/>
          <a:ext cx="8382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22913</xdr:rowOff>
    </xdr:from>
    <xdr:to>
      <xdr:col>50</xdr:col>
      <xdr:colOff>114300</xdr:colOff>
      <xdr:row>37</xdr:row>
      <xdr:rowOff>60947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366563"/>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121901</xdr:rowOff>
    </xdr:from>
    <xdr:to>
      <xdr:col>45</xdr:col>
      <xdr:colOff>177800</xdr:colOff>
      <xdr:row>37</xdr:row>
      <xdr:rowOff>22913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436851"/>
          <a:ext cx="889000" cy="9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121901</xdr:rowOff>
    </xdr:from>
    <xdr:to>
      <xdr:col>41</xdr:col>
      <xdr:colOff>50800</xdr:colOff>
      <xdr:row>37</xdr:row>
      <xdr:rowOff>77507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436851"/>
          <a:ext cx="889000" cy="98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21477</xdr:rowOff>
    </xdr:from>
    <xdr:to>
      <xdr:col>55</xdr:col>
      <xdr:colOff>50800</xdr:colOff>
      <xdr:row>37</xdr:row>
      <xdr:rowOff>123077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107854</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10147</xdr:rowOff>
    </xdr:from>
    <xdr:to>
      <xdr:col>50</xdr:col>
      <xdr:colOff>165100</xdr:colOff>
      <xdr:row>37</xdr:row>
      <xdr:rowOff>111747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102874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143563</xdr:rowOff>
    </xdr:from>
    <xdr:to>
      <xdr:col>46</xdr:col>
      <xdr:colOff>38100</xdr:colOff>
      <xdr:row>37</xdr:row>
      <xdr:rowOff>73713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64840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0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71101</xdr:rowOff>
    </xdr:from>
    <xdr:to>
      <xdr:col>41</xdr:col>
      <xdr:colOff>101600</xdr:colOff>
      <xdr:row>32</xdr:row>
      <xdr:rowOff>1251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3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17778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16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26707</xdr:rowOff>
    </xdr:from>
    <xdr:to>
      <xdr:col>36</xdr:col>
      <xdr:colOff>165100</xdr:colOff>
      <xdr:row>37</xdr:row>
      <xdr:rowOff>128307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119434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39025</xdr:rowOff>
    </xdr:from>
    <xdr:to>
      <xdr:col>55</xdr:col>
      <xdr:colOff>0</xdr:colOff>
      <xdr:row>58</xdr:row>
      <xdr:rowOff>87099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83125"/>
          <a:ext cx="838200" cy="4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39025</xdr:rowOff>
    </xdr:from>
    <xdr:to>
      <xdr:col>50</xdr:col>
      <xdr:colOff>114300</xdr:colOff>
      <xdr:row>58</xdr:row>
      <xdr:rowOff>83769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83125"/>
          <a:ext cx="889000" cy="4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120917</xdr:rowOff>
    </xdr:from>
    <xdr:to>
      <xdr:col>45</xdr:col>
      <xdr:colOff>177800</xdr:colOff>
      <xdr:row>58</xdr:row>
      <xdr:rowOff>83769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22117"/>
          <a:ext cx="889000" cy="30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60337</xdr:rowOff>
    </xdr:from>
    <xdr:to>
      <xdr:col>41</xdr:col>
      <xdr:colOff>50800</xdr:colOff>
      <xdr:row>56</xdr:row>
      <xdr:rowOff>120917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490087"/>
          <a:ext cx="889000" cy="2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36299</xdr:rowOff>
    </xdr:from>
    <xdr:to>
      <xdr:col>55</xdr:col>
      <xdr:colOff>50800</xdr:colOff>
      <xdr:row>58</xdr:row>
      <xdr:rowOff>137899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122676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159675</xdr:rowOff>
    </xdr:from>
    <xdr:to>
      <xdr:col>50</xdr:col>
      <xdr:colOff>165100</xdr:colOff>
      <xdr:row>58</xdr:row>
      <xdr:rowOff>89825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80952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32969</xdr:rowOff>
    </xdr:from>
    <xdr:to>
      <xdr:col>46</xdr:col>
      <xdr:colOff>38100</xdr:colOff>
      <xdr:row>58</xdr:row>
      <xdr:rowOff>134569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125696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70117</xdr:rowOff>
    </xdr:from>
    <xdr:to>
      <xdr:col>41</xdr:col>
      <xdr:colOff>101600</xdr:colOff>
      <xdr:row>57</xdr:row>
      <xdr:rowOff>267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162844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9537</xdr:rowOff>
    </xdr:from>
    <xdr:to>
      <xdr:col>36</xdr:col>
      <xdr:colOff>165100</xdr:colOff>
      <xdr:row>55</xdr:row>
      <xdr:rowOff>111137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127664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62528</xdr:rowOff>
    </xdr:from>
    <xdr:to>
      <xdr:col>55</xdr:col>
      <xdr:colOff>0</xdr:colOff>
      <xdr:row>78</xdr:row>
      <xdr:rowOff>158217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35628"/>
          <a:ext cx="838200" cy="9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158217</xdr:rowOff>
    </xdr:from>
    <xdr:to>
      <xdr:col>50</xdr:col>
      <xdr:colOff>114300</xdr:colOff>
      <xdr:row>79</xdr:row>
      <xdr:rowOff>15342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3131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83217</xdr:rowOff>
    </xdr:from>
    <xdr:to>
      <xdr:col>45</xdr:col>
      <xdr:colOff>177800</xdr:colOff>
      <xdr:row>79</xdr:row>
      <xdr:rowOff>15342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941967"/>
          <a:ext cx="889000" cy="6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23209</xdr:rowOff>
    </xdr:from>
    <xdr:to>
      <xdr:col>41</xdr:col>
      <xdr:colOff>50800</xdr:colOff>
      <xdr:row>75</xdr:row>
      <xdr:rowOff>83217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710509"/>
          <a:ext cx="889000" cy="2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11728</xdr:rowOff>
    </xdr:from>
    <xdr:to>
      <xdr:col>55</xdr:col>
      <xdr:colOff>50800</xdr:colOff>
      <xdr:row>78</xdr:row>
      <xdr:rowOff>113328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161605</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107417</xdr:rowOff>
    </xdr:from>
    <xdr:to>
      <xdr:col>50</xdr:col>
      <xdr:colOff>165100</xdr:colOff>
      <xdr:row>79</xdr:row>
      <xdr:rowOff>37567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28694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7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135992</xdr:rowOff>
    </xdr:from>
    <xdr:to>
      <xdr:col>46</xdr:col>
      <xdr:colOff>38100</xdr:colOff>
      <xdr:row>79</xdr:row>
      <xdr:rowOff>66142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57269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6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32417</xdr:rowOff>
    </xdr:from>
    <xdr:to>
      <xdr:col>41</xdr:col>
      <xdr:colOff>101600</xdr:colOff>
      <xdr:row>75</xdr:row>
      <xdr:rowOff>134017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150544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6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143859</xdr:rowOff>
    </xdr:from>
    <xdr:to>
      <xdr:col>36</xdr:col>
      <xdr:colOff>165100</xdr:colOff>
      <xdr:row>74</xdr:row>
      <xdr:rowOff>74009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6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90536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43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132178</xdr:rowOff>
    </xdr:from>
    <xdr:to>
      <xdr:col>55</xdr:col>
      <xdr:colOff>0</xdr:colOff>
      <xdr:row>99</xdr:row>
      <xdr:rowOff>15788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34278"/>
          <a:ext cx="8382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132178</xdr:rowOff>
    </xdr:from>
    <xdr:to>
      <xdr:col>50</xdr:col>
      <xdr:colOff>114300</xdr:colOff>
      <xdr:row>98</xdr:row>
      <xdr:rowOff>138655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3427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115959</xdr:rowOff>
    </xdr:from>
    <xdr:to>
      <xdr:col>45</xdr:col>
      <xdr:colOff>177800</xdr:colOff>
      <xdr:row>98</xdr:row>
      <xdr:rowOff>138655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18059"/>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119965</xdr:rowOff>
    </xdr:from>
    <xdr:to>
      <xdr:col>41</xdr:col>
      <xdr:colOff>50800</xdr:colOff>
      <xdr:row>98</xdr:row>
      <xdr:rowOff>115959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50615"/>
          <a:ext cx="889000" cy="1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136438</xdr:rowOff>
    </xdr:from>
    <xdr:to>
      <xdr:col>55</xdr:col>
      <xdr:colOff>50800</xdr:colOff>
      <xdr:row>99</xdr:row>
      <xdr:rowOff>66588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9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51365</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5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81378</xdr:rowOff>
    </xdr:from>
    <xdr:to>
      <xdr:col>50</xdr:col>
      <xdr:colOff>165100</xdr:colOff>
      <xdr:row>99</xdr:row>
      <xdr:rowOff>11528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2655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87855</xdr:rowOff>
    </xdr:from>
    <xdr:to>
      <xdr:col>46</xdr:col>
      <xdr:colOff>38100</xdr:colOff>
      <xdr:row>99</xdr:row>
      <xdr:rowOff>18005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9132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65159</xdr:rowOff>
    </xdr:from>
    <xdr:to>
      <xdr:col>41</xdr:col>
      <xdr:colOff>101600</xdr:colOff>
      <xdr:row>98</xdr:row>
      <xdr:rowOff>166759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157886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69165</xdr:rowOff>
    </xdr:from>
    <xdr:to>
      <xdr:col>36</xdr:col>
      <xdr:colOff>165100</xdr:colOff>
      <xdr:row>97</xdr:row>
      <xdr:rowOff>170765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161892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54824</xdr:rowOff>
    </xdr:from>
    <xdr:to>
      <xdr:col>85</xdr:col>
      <xdr:colOff>127000</xdr:colOff>
      <xdr:row>38</xdr:row>
      <xdr:rowOff>81069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69924"/>
          <a:ext cx="838200" cy="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4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81069</xdr:rowOff>
    </xdr:from>
    <xdr:to>
      <xdr:col>81</xdr:col>
      <xdr:colOff>50800</xdr:colOff>
      <xdr:row>38</xdr:row>
      <xdr:rowOff>168689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96169"/>
          <a:ext cx="889000" cy="8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92505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168689</xdr:rowOff>
    </xdr:from>
    <xdr:to>
      <xdr:col>76</xdr:col>
      <xdr:colOff>114300</xdr:colOff>
      <xdr:row>39</xdr:row>
      <xdr:rowOff>83682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83789"/>
          <a:ext cx="8890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83682</xdr:rowOff>
    </xdr:from>
    <xdr:to>
      <xdr:col>71</xdr:col>
      <xdr:colOff>177800</xdr:colOff>
      <xdr:row>39</xdr:row>
      <xdr:rowOff>84923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7023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4024</xdr:rowOff>
    </xdr:from>
    <xdr:to>
      <xdr:col>85</xdr:col>
      <xdr:colOff>177800</xdr:colOff>
      <xdr:row>38</xdr:row>
      <xdr:rowOff>105624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26901</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7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30269</xdr:rowOff>
    </xdr:from>
    <xdr:to>
      <xdr:col>81</xdr:col>
      <xdr:colOff>101600</xdr:colOff>
      <xdr:row>38</xdr:row>
      <xdr:rowOff>131869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148396</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3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117889</xdr:rowOff>
    </xdr:from>
    <xdr:to>
      <xdr:col>76</xdr:col>
      <xdr:colOff>165100</xdr:colOff>
      <xdr:row>39</xdr:row>
      <xdr:rowOff>48039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64566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32882</xdr:rowOff>
    </xdr:from>
    <xdr:to>
      <xdr:col>72</xdr:col>
      <xdr:colOff>38100</xdr:colOff>
      <xdr:row>39</xdr:row>
      <xdr:rowOff>134482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125609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81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34123</xdr:rowOff>
    </xdr:from>
    <xdr:to>
      <xdr:col>67</xdr:col>
      <xdr:colOff>101600</xdr:colOff>
      <xdr:row>39</xdr:row>
      <xdr:rowOff>135723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126850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81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30063</xdr:rowOff>
    </xdr:from>
    <xdr:to>
      <xdr:col>85</xdr:col>
      <xdr:colOff>127000</xdr:colOff>
      <xdr:row>78</xdr:row>
      <xdr:rowOff>30293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03163"/>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30293</xdr:rowOff>
    </xdr:from>
    <xdr:to>
      <xdr:col>81</xdr:col>
      <xdr:colOff>50800</xdr:colOff>
      <xdr:row>78</xdr:row>
      <xdr:rowOff>40709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403393"/>
          <a:ext cx="8890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40709</xdr:rowOff>
    </xdr:from>
    <xdr:to>
      <xdr:col>76</xdr:col>
      <xdr:colOff>114300</xdr:colOff>
      <xdr:row>78</xdr:row>
      <xdr:rowOff>53998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413809"/>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53998</xdr:rowOff>
    </xdr:from>
    <xdr:to>
      <xdr:col>71</xdr:col>
      <xdr:colOff>177800</xdr:colOff>
      <xdr:row>78</xdr:row>
      <xdr:rowOff>67531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427098"/>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150713</xdr:rowOff>
    </xdr:from>
    <xdr:to>
      <xdr:col>85</xdr:col>
      <xdr:colOff>177800</xdr:colOff>
      <xdr:row>78</xdr:row>
      <xdr:rowOff>80863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65640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6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150943</xdr:rowOff>
    </xdr:from>
    <xdr:to>
      <xdr:col>81</xdr:col>
      <xdr:colOff>101600</xdr:colOff>
      <xdr:row>78</xdr:row>
      <xdr:rowOff>81093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72220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161359</xdr:rowOff>
    </xdr:from>
    <xdr:to>
      <xdr:col>76</xdr:col>
      <xdr:colOff>165100</xdr:colOff>
      <xdr:row>78</xdr:row>
      <xdr:rowOff>91509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82636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5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3198</xdr:rowOff>
    </xdr:from>
    <xdr:to>
      <xdr:col>72</xdr:col>
      <xdr:colOff>38100</xdr:colOff>
      <xdr:row>78</xdr:row>
      <xdr:rowOff>104798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95925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16731</xdr:rowOff>
    </xdr:from>
    <xdr:to>
      <xdr:col>67</xdr:col>
      <xdr:colOff>101600</xdr:colOff>
      <xdr:row>78</xdr:row>
      <xdr:rowOff>118331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109458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131136</xdr:rowOff>
    </xdr:from>
    <xdr:to>
      <xdr:col>85</xdr:col>
      <xdr:colOff>127000</xdr:colOff>
      <xdr:row>97</xdr:row>
      <xdr:rowOff>165418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61786"/>
          <a:ext cx="8382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30795</xdr:rowOff>
    </xdr:from>
    <xdr:to>
      <xdr:col>81</xdr:col>
      <xdr:colOff>50800</xdr:colOff>
      <xdr:row>97</xdr:row>
      <xdr:rowOff>165418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661445"/>
          <a:ext cx="889000" cy="13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30795</xdr:rowOff>
    </xdr:from>
    <xdr:to>
      <xdr:col>76</xdr:col>
      <xdr:colOff>114300</xdr:colOff>
      <xdr:row>97</xdr:row>
      <xdr:rowOff>123405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61445"/>
          <a:ext cx="889000" cy="9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123405</xdr:rowOff>
    </xdr:from>
    <xdr:to>
      <xdr:col>71</xdr:col>
      <xdr:colOff>177800</xdr:colOff>
      <xdr:row>97</xdr:row>
      <xdr:rowOff>124448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54055"/>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80336</xdr:rowOff>
    </xdr:from>
    <xdr:to>
      <xdr:col>85</xdr:col>
      <xdr:colOff>177800</xdr:colOff>
      <xdr:row>98</xdr:row>
      <xdr:rowOff>10486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58763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114618</xdr:rowOff>
    </xdr:from>
    <xdr:to>
      <xdr:col>81</xdr:col>
      <xdr:colOff>101600</xdr:colOff>
      <xdr:row>98</xdr:row>
      <xdr:rowOff>44768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35895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151445</xdr:rowOff>
    </xdr:from>
    <xdr:to>
      <xdr:col>76</xdr:col>
      <xdr:colOff>165100</xdr:colOff>
      <xdr:row>97</xdr:row>
      <xdr:rowOff>81595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1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98122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72605</xdr:rowOff>
    </xdr:from>
    <xdr:to>
      <xdr:col>72</xdr:col>
      <xdr:colOff>38100</xdr:colOff>
      <xdr:row>98</xdr:row>
      <xdr:rowOff>2755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19282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73648</xdr:rowOff>
    </xdr:from>
    <xdr:to>
      <xdr:col>67</xdr:col>
      <xdr:colOff>101600</xdr:colOff>
      <xdr:row>98</xdr:row>
      <xdr:rowOff>3798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20325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165989</xdr:rowOff>
    </xdr:from>
    <xdr:to>
      <xdr:col>116</xdr:col>
      <xdr:colOff>63500</xdr:colOff>
      <xdr:row>56</xdr:row>
      <xdr:rowOff>168446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767189"/>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155302</xdr:rowOff>
    </xdr:from>
    <xdr:to>
      <xdr:col>111</xdr:col>
      <xdr:colOff>177800</xdr:colOff>
      <xdr:row>56</xdr:row>
      <xdr:rowOff>168446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756502"/>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155302</xdr:rowOff>
    </xdr:from>
    <xdr:to>
      <xdr:col>107</xdr:col>
      <xdr:colOff>50800</xdr:colOff>
      <xdr:row>57</xdr:row>
      <xdr:rowOff>1625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756502"/>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1625</xdr:rowOff>
    </xdr:from>
    <xdr:to>
      <xdr:col>102</xdr:col>
      <xdr:colOff>114300</xdr:colOff>
      <xdr:row>57</xdr:row>
      <xdr:rowOff>4483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77427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139908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115189</xdr:rowOff>
    </xdr:from>
    <xdr:to>
      <xdr:col>116</xdr:col>
      <xdr:colOff>114300</xdr:colOff>
      <xdr:row>57</xdr:row>
      <xdr:rowOff>45339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7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138066</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56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117646</xdr:rowOff>
    </xdr:from>
    <xdr:to>
      <xdr:col>112</xdr:col>
      <xdr:colOff>38100</xdr:colOff>
      <xdr:row>57</xdr:row>
      <xdr:rowOff>47796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64323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4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104502</xdr:rowOff>
    </xdr:from>
    <xdr:to>
      <xdr:col>107</xdr:col>
      <xdr:colOff>101600</xdr:colOff>
      <xdr:row>57</xdr:row>
      <xdr:rowOff>34652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7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25779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122275</xdr:rowOff>
    </xdr:from>
    <xdr:to>
      <xdr:col>102</xdr:col>
      <xdr:colOff>165100</xdr:colOff>
      <xdr:row>57</xdr:row>
      <xdr:rowOff>52425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43552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125133</xdr:rowOff>
    </xdr:from>
    <xdr:to>
      <xdr:col>98</xdr:col>
      <xdr:colOff>38100</xdr:colOff>
      <xdr:row>57</xdr:row>
      <xdr:rowOff>55283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7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71810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0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44890</xdr:rowOff>
    </xdr:from>
    <xdr:to>
      <xdr:col>116</xdr:col>
      <xdr:colOff>63500</xdr:colOff>
      <xdr:row>77</xdr:row>
      <xdr:rowOff>100564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46540"/>
          <a:ext cx="838200" cy="5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100564</xdr:rowOff>
    </xdr:from>
    <xdr:to>
      <xdr:col>111</xdr:col>
      <xdr:colOff>177800</xdr:colOff>
      <xdr:row>77</xdr:row>
      <xdr:rowOff>122574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02214"/>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122574</xdr:rowOff>
    </xdr:from>
    <xdr:to>
      <xdr:col>107</xdr:col>
      <xdr:colOff>50800</xdr:colOff>
      <xdr:row>77</xdr:row>
      <xdr:rowOff>128741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24224"/>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128741</xdr:rowOff>
    </xdr:from>
    <xdr:to>
      <xdr:col>102</xdr:col>
      <xdr:colOff>114300</xdr:colOff>
      <xdr:row>77</xdr:row>
      <xdr:rowOff>139165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30391"/>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165540</xdr:rowOff>
    </xdr:from>
    <xdr:to>
      <xdr:col>116</xdr:col>
      <xdr:colOff>114300</xdr:colOff>
      <xdr:row>77</xdr:row>
      <xdr:rowOff>95690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16967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49764</xdr:rowOff>
    </xdr:from>
    <xdr:to>
      <xdr:col>112</xdr:col>
      <xdr:colOff>38100</xdr:colOff>
      <xdr:row>77</xdr:row>
      <xdr:rowOff>151364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142491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4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71774</xdr:rowOff>
    </xdr:from>
    <xdr:to>
      <xdr:col>107</xdr:col>
      <xdr:colOff>101600</xdr:colOff>
      <xdr:row>78</xdr:row>
      <xdr:rowOff>1924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164501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77941</xdr:rowOff>
    </xdr:from>
    <xdr:to>
      <xdr:col>102</xdr:col>
      <xdr:colOff>165100</xdr:colOff>
      <xdr:row>78</xdr:row>
      <xdr:rowOff>8091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170668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88365</xdr:rowOff>
    </xdr:from>
    <xdr:to>
      <xdr:col>98</xdr:col>
      <xdr:colOff>38100</xdr:colOff>
      <xdr:row>78</xdr:row>
      <xdr:rowOff>18515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9642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456,111</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物件費は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86,159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円となっており、年々増加してきている。令和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年度を比べると、物価高騰やエネルギー価格高騰の影響等で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4,418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円となっており、年々増加してきている。今後も公共施設等の老朽化による維持補修費が増加していくことが予想される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統廃合含め、維持管理を効率的に進めていく必要がある。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人件費、物件費、維持補修費、扶助費、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補助費等、普通建設事業費、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の項目は、類似団体内平均値を下回る結果となっている。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17,795
17,666
13.19
8,649,965
8,116,495
439,376
4,586,449
4,952,542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49631</xdr:rowOff>
    </xdr:from>
    <xdr:to>
      <xdr:col>24</xdr:col>
      <xdr:colOff>63500</xdr:colOff>
      <xdr:row>37</xdr:row>
      <xdr:rowOff>167589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93281"/>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146329</xdr:rowOff>
    </xdr:from>
    <xdr:to>
      <xdr:col>19</xdr:col>
      <xdr:colOff>177800</xdr:colOff>
      <xdr:row>37</xdr:row>
      <xdr:rowOff>167589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89979"/>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50546</xdr:rowOff>
    </xdr:from>
    <xdr:to>
      <xdr:col>15</xdr:col>
      <xdr:colOff>50800</xdr:colOff>
      <xdr:row>37</xdr:row>
      <xdr:rowOff>146329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94196"/>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34773</xdr:rowOff>
    </xdr:from>
    <xdr:to>
      <xdr:col>10</xdr:col>
      <xdr:colOff>114300</xdr:colOff>
      <xdr:row>37</xdr:row>
      <xdr:rowOff>50546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78423"/>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170281</xdr:rowOff>
    </xdr:from>
    <xdr:to>
      <xdr:col>24</xdr:col>
      <xdr:colOff>114300</xdr:colOff>
      <xdr:row>37</xdr:row>
      <xdr:rowOff>100431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148708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116789</xdr:rowOff>
    </xdr:from>
    <xdr:to>
      <xdr:col>20</xdr:col>
      <xdr:colOff>38100</xdr:colOff>
      <xdr:row>38</xdr:row>
      <xdr:rowOff>46940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38066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95529</xdr:rowOff>
    </xdr:from>
    <xdr:to>
      <xdr:col>15</xdr:col>
      <xdr:colOff>101600</xdr:colOff>
      <xdr:row>38</xdr:row>
      <xdr:rowOff>25679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16806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3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171196</xdr:rowOff>
    </xdr:from>
    <xdr:to>
      <xdr:col>10</xdr:col>
      <xdr:colOff>165100</xdr:colOff>
      <xdr:row>37</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92473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155423</xdr:rowOff>
    </xdr:from>
    <xdr:to>
      <xdr:col>6</xdr:col>
      <xdr:colOff>38100</xdr:colOff>
      <xdr:row>37</xdr:row>
      <xdr:rowOff>85573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76700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2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169990</xdr:rowOff>
    </xdr:from>
    <xdr:to>
      <xdr:col>24</xdr:col>
      <xdr:colOff>63500</xdr:colOff>
      <xdr:row>58</xdr:row>
      <xdr:rowOff>61581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2640"/>
          <a:ext cx="838200" cy="6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136921</xdr:rowOff>
    </xdr:from>
    <xdr:to>
      <xdr:col>19</xdr:col>
      <xdr:colOff>177800</xdr:colOff>
      <xdr:row>58</xdr:row>
      <xdr:rowOff>61581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09571"/>
          <a:ext cx="889000" cy="9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21027</xdr:rowOff>
    </xdr:from>
    <xdr:to>
      <xdr:col>15</xdr:col>
      <xdr:colOff>50800</xdr:colOff>
      <xdr:row>57</xdr:row>
      <xdr:rowOff>136921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22227"/>
          <a:ext cx="889000" cy="28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21027</xdr:rowOff>
    </xdr:from>
    <xdr:to>
      <xdr:col>10</xdr:col>
      <xdr:colOff>114300</xdr:colOff>
      <xdr:row>57</xdr:row>
      <xdr:rowOff>157773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22227"/>
          <a:ext cx="889000" cy="30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119190</xdr:rowOff>
    </xdr:from>
    <xdr:to>
      <xdr:col>24</xdr:col>
      <xdr:colOff>114300</xdr:colOff>
      <xdr:row>58</xdr:row>
      <xdr:rowOff>49340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34117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10781</xdr:rowOff>
    </xdr:from>
    <xdr:to>
      <xdr:col>20</xdr:col>
      <xdr:colOff>38100</xdr:colOff>
      <xdr:row>58</xdr:row>
      <xdr:rowOff>112381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103508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86121</xdr:rowOff>
    </xdr:from>
    <xdr:to>
      <xdr:col>15</xdr:col>
      <xdr:colOff>101600</xdr:colOff>
      <xdr:row>58</xdr:row>
      <xdr:rowOff>16271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5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141677</xdr:rowOff>
    </xdr:from>
    <xdr:to>
      <xdr:col>10</xdr:col>
      <xdr:colOff>165100</xdr:colOff>
      <xdr:row>56</xdr:row>
      <xdr:rowOff>71827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6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106973</xdr:rowOff>
    </xdr:from>
    <xdr:to>
      <xdr:col>6</xdr:col>
      <xdr:colOff>38100</xdr:colOff>
      <xdr:row>58</xdr:row>
      <xdr:rowOff>37123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28250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127752</xdr:rowOff>
    </xdr:from>
    <xdr:to>
      <xdr:col>24</xdr:col>
      <xdr:colOff>62865</xdr:colOff>
      <xdr:row>78</xdr:row>
      <xdr:rowOff>8742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00702"/>
          <a:ext cx="1270" cy="108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12569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8742</xdr:rowOff>
    </xdr:from>
    <xdr:to>
      <xdr:col>24</xdr:col>
      <xdr:colOff>152400</xdr:colOff>
      <xdr:row>78</xdr:row>
      <xdr:rowOff>8742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8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74429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127752</xdr:rowOff>
    </xdr:from>
    <xdr:to>
      <xdr:col>24</xdr:col>
      <xdr:colOff>152400</xdr:colOff>
      <xdr:row>71</xdr:row>
      <xdr:rowOff>127752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0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154307</xdr:rowOff>
    </xdr:from>
    <xdr:to>
      <xdr:col>24</xdr:col>
      <xdr:colOff>63500</xdr:colOff>
      <xdr:row>77</xdr:row>
      <xdr:rowOff>81758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4507"/>
          <a:ext cx="838200" cy="9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65356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42479</xdr:rowOff>
    </xdr:from>
    <xdr:to>
      <xdr:col>24</xdr:col>
      <xdr:colOff>114300</xdr:colOff>
      <xdr:row>75</xdr:row>
      <xdr:rowOff>144079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81758</xdr:rowOff>
    </xdr:from>
    <xdr:to>
      <xdr:col>19</xdr:col>
      <xdr:colOff>177800</xdr:colOff>
      <xdr:row>77</xdr:row>
      <xdr:rowOff>105349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83408"/>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146028</xdr:rowOff>
    </xdr:from>
    <xdr:to>
      <xdr:col>20</xdr:col>
      <xdr:colOff>38100</xdr:colOff>
      <xdr:row>76</xdr:row>
      <xdr:rowOff>76178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92705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105349</xdr:rowOff>
    </xdr:from>
    <xdr:to>
      <xdr:col>15</xdr:col>
      <xdr:colOff>50800</xdr:colOff>
      <xdr:row>78</xdr:row>
      <xdr:rowOff>105753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6999"/>
          <a:ext cx="889000" cy="1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89921</xdr:rowOff>
    </xdr:from>
    <xdr:to>
      <xdr:col>15</xdr:col>
      <xdr:colOff>101600</xdr:colOff>
      <xdr:row>76</xdr:row>
      <xdr:rowOff>20070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48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36598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105753</xdr:rowOff>
    </xdr:from>
    <xdr:to>
      <xdr:col>10</xdr:col>
      <xdr:colOff>114300</xdr:colOff>
      <xdr:row>79</xdr:row>
      <xdr:rowOff>27907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78853"/>
          <a:ext cx="889000" cy="9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99081</xdr:rowOff>
    </xdr:from>
    <xdr:to>
      <xdr:col>10</xdr:col>
      <xdr:colOff>165100</xdr:colOff>
      <xdr:row>77</xdr:row>
      <xdr:rowOff>29231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45757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131671</xdr:rowOff>
    </xdr:from>
    <xdr:to>
      <xdr:col>6</xdr:col>
      <xdr:colOff>38100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103507</xdr:rowOff>
    </xdr:from>
    <xdr:to>
      <xdr:col>24</xdr:col>
      <xdr:colOff>114300</xdr:colOff>
      <xdr:row>77</xdr:row>
      <xdr:rowOff>33657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81934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30958</xdr:rowOff>
    </xdr:from>
    <xdr:to>
      <xdr:col>20</xdr:col>
      <xdr:colOff>38100</xdr:colOff>
      <xdr:row>77</xdr:row>
      <xdr:rowOff>132558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123685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54549</xdr:rowOff>
    </xdr:from>
    <xdr:to>
      <xdr:col>15</xdr:col>
      <xdr:colOff>101600</xdr:colOff>
      <xdr:row>77</xdr:row>
      <xdr:rowOff>156149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147276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54953</xdr:rowOff>
    </xdr:from>
    <xdr:to>
      <xdr:col>10</xdr:col>
      <xdr:colOff>165100</xdr:colOff>
      <xdr:row>78</xdr:row>
      <xdr:rowOff>156553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147680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148557</xdr:rowOff>
    </xdr:from>
    <xdr:to>
      <xdr:col>6</xdr:col>
      <xdr:colOff>38100</xdr:colOff>
      <xdr:row>79</xdr:row>
      <xdr:rowOff>78707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69834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1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154648</xdr:rowOff>
    </xdr:from>
    <xdr:to>
      <xdr:col>24</xdr:col>
      <xdr:colOff>63500</xdr:colOff>
      <xdr:row>99</xdr:row>
      <xdr:rowOff>5195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56748"/>
          <a:ext cx="8382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112344</xdr:rowOff>
    </xdr:from>
    <xdr:to>
      <xdr:col>19</xdr:col>
      <xdr:colOff>177800</xdr:colOff>
      <xdr:row>98</xdr:row>
      <xdr:rowOff>154648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14444"/>
          <a:ext cx="889000" cy="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112344</xdr:rowOff>
    </xdr:from>
    <xdr:to>
      <xdr:col>15</xdr:col>
      <xdr:colOff>50800</xdr:colOff>
      <xdr:row>99</xdr:row>
      <xdr:rowOff>15253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14444"/>
          <a:ext cx="889000" cy="7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15253</xdr:rowOff>
    </xdr:from>
    <xdr:to>
      <xdr:col>10</xdr:col>
      <xdr:colOff>114300</xdr:colOff>
      <xdr:row>99</xdr:row>
      <xdr:rowOff>29617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88803"/>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125845</xdr:rowOff>
    </xdr:from>
    <xdr:to>
      <xdr:col>24</xdr:col>
      <xdr:colOff>114300</xdr:colOff>
      <xdr:row>99</xdr:row>
      <xdr:rowOff>55995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40772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103848</xdr:rowOff>
    </xdr:from>
    <xdr:to>
      <xdr:col>20</xdr:col>
      <xdr:colOff>38100</xdr:colOff>
      <xdr:row>99</xdr:row>
      <xdr:rowOff>33998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25125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61544</xdr:rowOff>
    </xdr:from>
    <xdr:to>
      <xdr:col>15</xdr:col>
      <xdr:colOff>101600</xdr:colOff>
      <xdr:row>98</xdr:row>
      <xdr:rowOff>163144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154271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135903</xdr:rowOff>
    </xdr:from>
    <xdr:to>
      <xdr:col>10</xdr:col>
      <xdr:colOff>165100</xdr:colOff>
      <xdr:row>99</xdr:row>
      <xdr:rowOff>66053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57180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150267</xdr:rowOff>
    </xdr:from>
    <xdr:to>
      <xdr:col>6</xdr:col>
      <xdr:colOff>38100</xdr:colOff>
      <xdr:row>99</xdr:row>
      <xdr:rowOff>80417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71544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58547</xdr:rowOff>
    </xdr:from>
    <xdr:to>
      <xdr:col>55</xdr:col>
      <xdr:colOff>0</xdr:colOff>
      <xdr:row>36</xdr:row>
      <xdr:rowOff>63805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230747"/>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6426</xdr:rowOff>
    </xdr:from>
    <xdr:to>
      <xdr:col>50</xdr:col>
      <xdr:colOff>114300</xdr:colOff>
      <xdr:row>36</xdr:row>
      <xdr:rowOff>63805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178626"/>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6426</xdr:rowOff>
    </xdr:from>
    <xdr:to>
      <xdr:col>45</xdr:col>
      <xdr:colOff>177800</xdr:colOff>
      <xdr:row>36</xdr:row>
      <xdr:rowOff>69520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178626"/>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69520</xdr:rowOff>
    </xdr:from>
    <xdr:to>
      <xdr:col>41</xdr:col>
      <xdr:colOff>50800</xdr:colOff>
      <xdr:row>36</xdr:row>
      <xdr:rowOff>79349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24172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7747</xdr:rowOff>
    </xdr:from>
    <xdr:to>
      <xdr:col>55</xdr:col>
      <xdr:colOff>50800</xdr:colOff>
      <xdr:row>36</xdr:row>
      <xdr:rowOff>109347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30624</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03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13005</xdr:rowOff>
    </xdr:from>
    <xdr:to>
      <xdr:col>50</xdr:col>
      <xdr:colOff>165100</xdr:colOff>
      <xdr:row>36</xdr:row>
      <xdr:rowOff>114605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131132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9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127076</xdr:rowOff>
    </xdr:from>
    <xdr:to>
      <xdr:col>46</xdr:col>
      <xdr:colOff>38100</xdr:colOff>
      <xdr:row>36</xdr:row>
      <xdr:rowOff>57226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1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73753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9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18720</xdr:rowOff>
    </xdr:from>
    <xdr:to>
      <xdr:col>41</xdr:col>
      <xdr:colOff>101600</xdr:colOff>
      <xdr:row>36</xdr:row>
      <xdr:rowOff>120320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136847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9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28549</xdr:rowOff>
    </xdr:from>
    <xdr:to>
      <xdr:col>36</xdr:col>
      <xdr:colOff>165100</xdr:colOff>
      <xdr:row>36</xdr:row>
      <xdr:rowOff>130149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146676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136461</xdr:rowOff>
    </xdr:from>
    <xdr:to>
      <xdr:col>55</xdr:col>
      <xdr:colOff>0</xdr:colOff>
      <xdr:row>58</xdr:row>
      <xdr:rowOff>138887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80561"/>
          <a:ext cx="8382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138887</xdr:rowOff>
    </xdr:from>
    <xdr:to>
      <xdr:col>50</xdr:col>
      <xdr:colOff>114300</xdr:colOff>
      <xdr:row>58</xdr:row>
      <xdr:rowOff>142329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2987"/>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140754</xdr:rowOff>
    </xdr:from>
    <xdr:to>
      <xdr:col>45</xdr:col>
      <xdr:colOff>177800</xdr:colOff>
      <xdr:row>58</xdr:row>
      <xdr:rowOff>142329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84854"/>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135992</xdr:rowOff>
    </xdr:from>
    <xdr:to>
      <xdr:col>41</xdr:col>
      <xdr:colOff>50800</xdr:colOff>
      <xdr:row>58</xdr:row>
      <xdr:rowOff>140754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8009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85661</xdr:rowOff>
    </xdr:from>
    <xdr:to>
      <xdr:col>55</xdr:col>
      <xdr:colOff>50800</xdr:colOff>
      <xdr:row>59</xdr:row>
      <xdr:rowOff>15811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588</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88087</xdr:rowOff>
    </xdr:from>
    <xdr:to>
      <xdr:col>50</xdr:col>
      <xdr:colOff>165100</xdr:colOff>
      <xdr:row>59</xdr:row>
      <xdr:rowOff>18237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9364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2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91529</xdr:rowOff>
    </xdr:from>
    <xdr:to>
      <xdr:col>46</xdr:col>
      <xdr:colOff>38100</xdr:colOff>
      <xdr:row>59</xdr:row>
      <xdr:rowOff>21679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12806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89954</xdr:rowOff>
    </xdr:from>
    <xdr:to>
      <xdr:col>41</xdr:col>
      <xdr:colOff>101600</xdr:colOff>
      <xdr:row>59</xdr:row>
      <xdr:rowOff>20104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11231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2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85192</xdr:rowOff>
    </xdr:from>
    <xdr:to>
      <xdr:col>36</xdr:col>
      <xdr:colOff>165100</xdr:colOff>
      <xdr:row>59</xdr:row>
      <xdr:rowOff>15342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6469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2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62871</xdr:rowOff>
    </xdr:from>
    <xdr:to>
      <xdr:col>55</xdr:col>
      <xdr:colOff>0</xdr:colOff>
      <xdr:row>78</xdr:row>
      <xdr:rowOff>130136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35971"/>
          <a:ext cx="838200" cy="6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44298</xdr:rowOff>
    </xdr:from>
    <xdr:to>
      <xdr:col>50</xdr:col>
      <xdr:colOff>114300</xdr:colOff>
      <xdr:row>78</xdr:row>
      <xdr:rowOff>62871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17398"/>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26981</xdr:rowOff>
    </xdr:from>
    <xdr:to>
      <xdr:col>45</xdr:col>
      <xdr:colOff>177800</xdr:colOff>
      <xdr:row>78</xdr:row>
      <xdr:rowOff>44298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00081"/>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26981</xdr:rowOff>
    </xdr:from>
    <xdr:to>
      <xdr:col>41</xdr:col>
      <xdr:colOff>50800</xdr:colOff>
      <xdr:row>78</xdr:row>
      <xdr:rowOff>138652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00081"/>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79336</xdr:rowOff>
    </xdr:from>
    <xdr:to>
      <xdr:col>55</xdr:col>
      <xdr:colOff>50800</xdr:colOff>
      <xdr:row>79</xdr:row>
      <xdr:rowOff>9486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165713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12071</xdr:rowOff>
    </xdr:from>
    <xdr:to>
      <xdr:col>50</xdr:col>
      <xdr:colOff>165100</xdr:colOff>
      <xdr:row>78</xdr:row>
      <xdr:rowOff>113671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104798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7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164948</xdr:rowOff>
    </xdr:from>
    <xdr:to>
      <xdr:col>46</xdr:col>
      <xdr:colOff>38100</xdr:colOff>
      <xdr:row>78</xdr:row>
      <xdr:rowOff>95098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86225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147631</xdr:rowOff>
    </xdr:from>
    <xdr:to>
      <xdr:col>41</xdr:col>
      <xdr:colOff>101600</xdr:colOff>
      <xdr:row>78</xdr:row>
      <xdr:rowOff>77781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68908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87852</xdr:rowOff>
    </xdr:from>
    <xdr:to>
      <xdr:col>36</xdr:col>
      <xdr:colOff>165100</xdr:colOff>
      <xdr:row>79</xdr:row>
      <xdr:rowOff>18002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9129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5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17621</xdr:rowOff>
    </xdr:from>
    <xdr:to>
      <xdr:col>54</xdr:col>
      <xdr:colOff>189865</xdr:colOff>
      <xdr:row>98</xdr:row>
      <xdr:rowOff>38491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962471"/>
          <a:ext cx="1270" cy="87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42318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38491</xdr:rowOff>
    </xdr:from>
    <xdr:to>
      <xdr:col>55</xdr:col>
      <xdr:colOff>88900</xdr:colOff>
      <xdr:row>98</xdr:row>
      <xdr:rowOff>38491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135748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73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17621</xdr:rowOff>
    </xdr:from>
    <xdr:to>
      <xdr:col>55</xdr:col>
      <xdr:colOff>88900</xdr:colOff>
      <xdr:row>93</xdr:row>
      <xdr:rowOff>17621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96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14633</xdr:rowOff>
    </xdr:from>
    <xdr:to>
      <xdr:col>55</xdr:col>
      <xdr:colOff>0</xdr:colOff>
      <xdr:row>97</xdr:row>
      <xdr:rowOff>24456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45283"/>
          <a:ext cx="838200" cy="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41573</xdr:rowOff>
    </xdr:from>
    <xdr:to>
      <xdr:col>55</xdr:col>
      <xdr:colOff>50800</xdr:colOff>
      <xdr:row>96</xdr:row>
      <xdr:rowOff>143173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0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133398</xdr:rowOff>
    </xdr:from>
    <xdr:to>
      <xdr:col>50</xdr:col>
      <xdr:colOff>114300</xdr:colOff>
      <xdr:row>97</xdr:row>
      <xdr:rowOff>14633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92598"/>
          <a:ext cx="889000" cy="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60516</xdr:rowOff>
    </xdr:from>
    <xdr:to>
      <xdr:col>50</xdr:col>
      <xdr:colOff>165100</xdr:colOff>
      <xdr:row>96</xdr:row>
      <xdr:rowOff>162116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7193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636</xdr:rowOff>
    </xdr:from>
    <xdr:to>
      <xdr:col>45</xdr:col>
      <xdr:colOff>177800</xdr:colOff>
      <xdr:row>96</xdr:row>
      <xdr:rowOff>133398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5602586"/>
          <a:ext cx="889000" cy="99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51135</xdr:rowOff>
    </xdr:from>
    <xdr:to>
      <xdr:col>46</xdr:col>
      <xdr:colOff>38100</xdr:colOff>
      <xdr:row>96</xdr:row>
      <xdr:rowOff>152735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1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8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636</xdr:rowOff>
    </xdr:from>
    <xdr:to>
      <xdr:col>41</xdr:col>
      <xdr:colOff>50800</xdr:colOff>
      <xdr:row>95</xdr:row>
      <xdr:rowOff>14579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602586"/>
          <a:ext cx="889000" cy="6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40284</xdr:rowOff>
    </xdr:from>
    <xdr:to>
      <xdr:col>41</xdr:col>
      <xdr:colOff>101600</xdr:colOff>
      <xdr:row>96</xdr:row>
      <xdr:rowOff>141884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133011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52857</xdr:rowOff>
    </xdr:from>
    <xdr:to>
      <xdr:col>36</xdr:col>
      <xdr:colOff>165100</xdr:colOff>
      <xdr:row>96</xdr:row>
      <xdr:rowOff>154457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145584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145106</xdr:rowOff>
    </xdr:from>
    <xdr:to>
      <xdr:col>55</xdr:col>
      <xdr:colOff>50800</xdr:colOff>
      <xdr:row>97</xdr:row>
      <xdr:rowOff>75256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123533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135283</xdr:rowOff>
    </xdr:from>
    <xdr:to>
      <xdr:col>50</xdr:col>
      <xdr:colOff>165100</xdr:colOff>
      <xdr:row>97</xdr:row>
      <xdr:rowOff>65433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56560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82598</xdr:rowOff>
    </xdr:from>
    <xdr:to>
      <xdr:col>46</xdr:col>
      <xdr:colOff>38100</xdr:colOff>
      <xdr:row>97</xdr:row>
      <xdr:rowOff>12748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3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121286</xdr:rowOff>
    </xdr:from>
    <xdr:to>
      <xdr:col>41</xdr:col>
      <xdr:colOff>101600</xdr:colOff>
      <xdr:row>91</xdr:row>
      <xdr:rowOff>51436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5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67963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32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135229</xdr:rowOff>
    </xdr:from>
    <xdr:to>
      <xdr:col>36</xdr:col>
      <xdr:colOff>165100</xdr:colOff>
      <xdr:row>95</xdr:row>
      <xdr:rowOff>65379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81906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167361</xdr:rowOff>
    </xdr:from>
    <xdr:to>
      <xdr:col>85</xdr:col>
      <xdr:colOff>127000</xdr:colOff>
      <xdr:row>37</xdr:row>
      <xdr:rowOff>139439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39561"/>
          <a:ext cx="838200" cy="14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167361</xdr:rowOff>
    </xdr:from>
    <xdr:to>
      <xdr:col>81</xdr:col>
      <xdr:colOff>50800</xdr:colOff>
      <xdr:row>37</xdr:row>
      <xdr:rowOff>115240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39561"/>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126180</xdr:rowOff>
    </xdr:from>
    <xdr:to>
      <xdr:col>76</xdr:col>
      <xdr:colOff>114300</xdr:colOff>
      <xdr:row>37</xdr:row>
      <xdr:rowOff>115240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98380"/>
          <a:ext cx="889000" cy="16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126180</xdr:rowOff>
    </xdr:from>
    <xdr:to>
      <xdr:col>71</xdr:col>
      <xdr:colOff>177800</xdr:colOff>
      <xdr:row>37</xdr:row>
      <xdr:rowOff>102667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98380"/>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88639</xdr:rowOff>
    </xdr:from>
    <xdr:to>
      <xdr:col>85</xdr:col>
      <xdr:colOff>177800</xdr:colOff>
      <xdr:row>38</xdr:row>
      <xdr:rowOff>18789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67066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116561</xdr:rowOff>
    </xdr:from>
    <xdr:to>
      <xdr:col>81</xdr:col>
      <xdr:colOff>101600</xdr:colOff>
      <xdr:row>37</xdr:row>
      <xdr:rowOff>46711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63238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6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64440</xdr:rowOff>
    </xdr:from>
    <xdr:to>
      <xdr:col>76</xdr:col>
      <xdr:colOff>165100</xdr:colOff>
      <xdr:row>37</xdr:row>
      <xdr:rowOff>166039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08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75380</xdr:rowOff>
    </xdr:from>
    <xdr:to>
      <xdr:col>72</xdr:col>
      <xdr:colOff>38100</xdr:colOff>
      <xdr:row>37</xdr:row>
      <xdr:rowOff>5530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168107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51867</xdr:rowOff>
    </xdr:from>
    <xdr:to>
      <xdr:col>67</xdr:col>
      <xdr:colOff>101600</xdr:colOff>
      <xdr:row>37</xdr:row>
      <xdr:rowOff>153467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144594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33160</xdr:rowOff>
    </xdr:from>
    <xdr:to>
      <xdr:col>85</xdr:col>
      <xdr:colOff>127000</xdr:colOff>
      <xdr:row>57</xdr:row>
      <xdr:rowOff>85052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05810"/>
          <a:ext cx="8382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85052</xdr:rowOff>
    </xdr:from>
    <xdr:to>
      <xdr:col>81</xdr:col>
      <xdr:colOff>50800</xdr:colOff>
      <xdr:row>57</xdr:row>
      <xdr:rowOff>87046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57702"/>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47041</xdr:rowOff>
    </xdr:from>
    <xdr:to>
      <xdr:col>76</xdr:col>
      <xdr:colOff>114300</xdr:colOff>
      <xdr:row>57</xdr:row>
      <xdr:rowOff>87046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19691"/>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137223</xdr:rowOff>
    </xdr:from>
    <xdr:to>
      <xdr:col>71</xdr:col>
      <xdr:colOff>177800</xdr:colOff>
      <xdr:row>57</xdr:row>
      <xdr:rowOff>47041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38423"/>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153810</xdr:rowOff>
    </xdr:from>
    <xdr:to>
      <xdr:col>85</xdr:col>
      <xdr:colOff>177800</xdr:colOff>
      <xdr:row>57</xdr:row>
      <xdr:rowOff>83960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132237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3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34252</xdr:rowOff>
    </xdr:from>
    <xdr:to>
      <xdr:col>81</xdr:col>
      <xdr:colOff>101600</xdr:colOff>
      <xdr:row>57</xdr:row>
      <xdr:rowOff>135852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126979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9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36246</xdr:rowOff>
    </xdr:from>
    <xdr:to>
      <xdr:col>76</xdr:col>
      <xdr:colOff>165100</xdr:colOff>
      <xdr:row>57</xdr:row>
      <xdr:rowOff>137846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128973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167691</xdr:rowOff>
    </xdr:from>
    <xdr:to>
      <xdr:col>72</xdr:col>
      <xdr:colOff>38100</xdr:colOff>
      <xdr:row>57</xdr:row>
      <xdr:rowOff>97841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88968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86423</xdr:rowOff>
    </xdr:from>
    <xdr:to>
      <xdr:col>67</xdr:col>
      <xdr:colOff>101600</xdr:colOff>
      <xdr:row>57</xdr:row>
      <xdr:rowOff>16573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33100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54825</xdr:rowOff>
    </xdr:from>
    <xdr:to>
      <xdr:col>85</xdr:col>
      <xdr:colOff>127000</xdr:colOff>
      <xdr:row>78</xdr:row>
      <xdr:rowOff>81069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427925"/>
          <a:ext cx="8382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139009</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51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81069</xdr:rowOff>
    </xdr:from>
    <xdr:to>
      <xdr:col>81</xdr:col>
      <xdr:colOff>50800</xdr:colOff>
      <xdr:row>78</xdr:row>
      <xdr:rowOff>168689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454169"/>
          <a:ext cx="889000" cy="8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92505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168689</xdr:rowOff>
    </xdr:from>
    <xdr:to>
      <xdr:col>76</xdr:col>
      <xdr:colOff>114300</xdr:colOff>
      <xdr:row>79</xdr:row>
      <xdr:rowOff>83682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41789"/>
          <a:ext cx="8890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83682</xdr:rowOff>
    </xdr:from>
    <xdr:to>
      <xdr:col>71</xdr:col>
      <xdr:colOff>177800</xdr:colOff>
      <xdr:row>79</xdr:row>
      <xdr:rowOff>84923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62823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4025</xdr:rowOff>
    </xdr:from>
    <xdr:to>
      <xdr:col>85</xdr:col>
      <xdr:colOff>177800</xdr:colOff>
      <xdr:row>78</xdr:row>
      <xdr:rowOff>105625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3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26902</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2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30269</xdr:rowOff>
    </xdr:from>
    <xdr:to>
      <xdr:col>81</xdr:col>
      <xdr:colOff>101600</xdr:colOff>
      <xdr:row>78</xdr:row>
      <xdr:rowOff>131869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0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148396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31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117889</xdr:rowOff>
    </xdr:from>
    <xdr:to>
      <xdr:col>76</xdr:col>
      <xdr:colOff>165100</xdr:colOff>
      <xdr:row>79</xdr:row>
      <xdr:rowOff>48039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64566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26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32882</xdr:rowOff>
    </xdr:from>
    <xdr:to>
      <xdr:col>72</xdr:col>
      <xdr:colOff>38100</xdr:colOff>
      <xdr:row>79</xdr:row>
      <xdr:rowOff>134482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125609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6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34123</xdr:rowOff>
    </xdr:from>
    <xdr:to>
      <xdr:col>67</xdr:col>
      <xdr:colOff>101600</xdr:colOff>
      <xdr:row>79</xdr:row>
      <xdr:rowOff>135723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126850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7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30063</xdr:rowOff>
    </xdr:from>
    <xdr:to>
      <xdr:col>85</xdr:col>
      <xdr:colOff>127000</xdr:colOff>
      <xdr:row>98</xdr:row>
      <xdr:rowOff>30293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832163"/>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30293</xdr:rowOff>
    </xdr:from>
    <xdr:to>
      <xdr:col>81</xdr:col>
      <xdr:colOff>50800</xdr:colOff>
      <xdr:row>98</xdr:row>
      <xdr:rowOff>40709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832393"/>
          <a:ext cx="8890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40709</xdr:rowOff>
    </xdr:from>
    <xdr:to>
      <xdr:col>76</xdr:col>
      <xdr:colOff>114300</xdr:colOff>
      <xdr:row>98</xdr:row>
      <xdr:rowOff>53998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42809"/>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53998</xdr:rowOff>
    </xdr:from>
    <xdr:to>
      <xdr:col>71</xdr:col>
      <xdr:colOff>177800</xdr:colOff>
      <xdr:row>98</xdr:row>
      <xdr:rowOff>67531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856098"/>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150713</xdr:rowOff>
    </xdr:from>
    <xdr:to>
      <xdr:col>85</xdr:col>
      <xdr:colOff>177800</xdr:colOff>
      <xdr:row>98</xdr:row>
      <xdr:rowOff>80863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65640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150943</xdr:rowOff>
    </xdr:from>
    <xdr:to>
      <xdr:col>81</xdr:col>
      <xdr:colOff>101600</xdr:colOff>
      <xdr:row>98</xdr:row>
      <xdr:rowOff>81093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72220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161359</xdr:rowOff>
    </xdr:from>
    <xdr:to>
      <xdr:col>76</xdr:col>
      <xdr:colOff>165100</xdr:colOff>
      <xdr:row>98</xdr:row>
      <xdr:rowOff>91509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82636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8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3198</xdr:rowOff>
    </xdr:from>
    <xdr:to>
      <xdr:col>72</xdr:col>
      <xdr:colOff>38100</xdr:colOff>
      <xdr:row>98</xdr:row>
      <xdr:rowOff>104798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95925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16731</xdr:rowOff>
    </xdr:from>
    <xdr:to>
      <xdr:col>67</xdr:col>
      <xdr:colOff>101600</xdr:colOff>
      <xdr:row>98</xdr:row>
      <xdr:rowOff>118331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8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109458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9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83,225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円となっており、前年度より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19,304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円増加している。文書サーバー・クライアント等の購入が要因の一つである。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153,083</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円となっており、年々増加している。これは、物価高騰対応重点支援給付金支給事業が皆増となったほか、訓練等給付費や認定こども園・幼稚園施設型給付費が増加したことによるものである。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土木費は、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47,624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道路新設等がなかったことにより、前年度より減少している。土木費の主な内容としては、東日本大震災の復興事業で整備した都市公園等の維持管理費などが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挙げられる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今後は、老朽化する施設の維持管理や修繕・改修等が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多くなってくることが予想される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。公共施設等総合管理計画などに基づき、事業内容の精査や取捨選択を徹底し、安定した財政運営を目指す。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放課後児童クラブの改築や体育施設の新設等の普通建設事業費の財源不足を補うため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前年度比で減となっており、標準財政規模比は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31.67%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となった。実質収支は黒字が続いており、比率は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9.58%</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a:t>
          </a: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実質単年度収支率は、歳計剰余金積立金額が財源不足を補うための取崩額を上回り黒字になったことで、</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0.91%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引き続き、適切な財源確保と歳出の精査により、実質収支額の継続的な黒字に努めていく。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一般会計をはじめ、企業会計及びすべての特別会計において黒字となった。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一般会計については、地方交付税</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が増加したことにより実質収支の割合も増加している。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水道事業会計については、高料金対策費補助金が基準外で非該当となったものの黒字を維持することができた。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配水及び給水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費委託料等で営業費用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老朽管更新事業や君ヶ岡配水池等の上水道施設更新工事の施工に伴い前年度より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32.56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実質公債費比率は類似団体と比較して非常に低い水準にあり、将来負担比率も算出されていない。</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分子の多くを占めている元利償還金は、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年度で償還を完了したものが多かったため減少したが、令和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年度に発生した地震の災害復旧債</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の償還開始により増加</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となる見込みである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また、算入公債費等は、交付税措置のある有利な地方債の借入を行う財政運営に努めてきたことにより増加してきた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が、起債額が減少してきているため、横ばいとなった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今後も、交付税措置のある有利な地方債を活用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するとともに</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地方債の発行の抑制に努めていく。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満期一括償還方式での地方債借入は行っていないため、その財源としての減債基金積立も行っていない。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充当可能財源等が多額なのは、一般会計等に係る地方債の現在高</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4,953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百万円の内、</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2,309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百万円が臨時財政対策債の未償還額となっていることと、交付税措置のある有利な地方債の借入をしていたことにより、基準財政需要額算入見込額が多額となっているためである。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充当可能基金については、災害公営住宅維持管理基金、公共施設管理基金等が増加しているが、後年度改修事業等に充当されるため減少する見通しである。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今後、老朽施設の改修、改築等より地方債の発行が見込まれるが、交付税措置のある有利な地方債を活用する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とともに</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、引き続き地方債の発行の抑制に努めていく。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地震災害等により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減少した一方、</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公共施設の老朽化に伴う大規模改修等の財源とするため、公共施設管理基金へ</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百万円積立て、家賃対策等として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災害公営住宅維持管理基金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百万円積立てたことで基金全体で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その時々の財政状況を考慮しながら、歳入歳出の余剰分を特定目的基金に積み立てていく</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・地方債の償還が令和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年度に向けて大きくなるため、それに備えて積立て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取崩しを行う予定である。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・災害公営住宅管理基金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災害公営住宅及び共同施設の整備、修繕及び改良等、地方債の償還に要する費用に充てるため。</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・公共施設管理基金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教育、文化、福祉等の公共施設に係る大規模改修事業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その他多額の経費を必要とする事業に要する経費の財源に充てるため。</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・まちづくり振興基金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まちづくりの振興に資する事業の財源に充てるため。</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教育振興基金：学校教育及び社会教育</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の振興に資する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事業の財源に充てる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小中学校の特別支援員配置事業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百万円の取崩しを行い減少した一方、</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国からの家賃対策事業補助金を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災害公営住宅維持管理基金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歳入歳出余剰分をグローバル人材育成基金及び</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産業振興基金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各々</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・災害公営住宅維持管理基金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災害公営住宅の建設が同時期であり、改修時期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同時期になる見込みから、その財源</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を確保するため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まちづくり振興</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：まちづくりの振興に資する事業を実施するため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数年間にわたり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取崩しを行う予定である。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・宮城県沖地震及び福島県沖地震に係る災害復旧事業等により、取崩しが積立てを上回ったことが要因である。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・公共施設の更新</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維持管理に対する財源不足</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災害対策等のため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百万円となり、前年度から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の増減はない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・地方債の償還が令和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年度に向けて大きくなるため、それに備え積立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て及び</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BY36" sqref="BY36:CM36"/>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8649965</v>
      </c>
      <c r="BO4" s="436"/>
      <c r="BP4" s="436"/>
      <c r="BQ4" s="436"/>
      <c r="BR4" s="436"/>
      <c r="BS4" s="436"/>
      <c r="BT4" s="436"/>
      <c r="BU4" s="437"/>
      <c r="BV4" s="435">
        <v>8336709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9.6</v>
      </c>
      <c r="CU4" s="576"/>
      <c r="CV4" s="576"/>
      <c r="CW4" s="576"/>
      <c r="CX4" s="576"/>
      <c r="CY4" s="576"/>
      <c r="CZ4" s="576"/>
      <c r="DA4" s="577"/>
      <c r="DB4" s="575">
        <v>7.9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8116495</v>
      </c>
      <c r="BO5" s="407"/>
      <c r="BP5" s="407"/>
      <c r="BQ5" s="407"/>
      <c r="BR5" s="407"/>
      <c r="BS5" s="407"/>
      <c r="BT5" s="407"/>
      <c r="BU5" s="408"/>
      <c r="BV5" s="406">
        <v>7701317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94.5</v>
      </c>
      <c r="CU5" s="404"/>
      <c r="CV5" s="404"/>
      <c r="CW5" s="404"/>
      <c r="CX5" s="404"/>
      <c r="CY5" s="404"/>
      <c r="CZ5" s="404"/>
      <c r="DA5" s="405"/>
      <c r="DB5" s="403">
        <v>91.3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533470</v>
      </c>
      <c r="BO6" s="407"/>
      <c r="BP6" s="407"/>
      <c r="BQ6" s="407"/>
      <c r="BR6" s="407"/>
      <c r="BS6" s="407"/>
      <c r="BT6" s="407"/>
      <c r="BU6" s="408"/>
      <c r="BV6" s="406">
        <v>635392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94.8</v>
      </c>
      <c r="CU6" s="550"/>
      <c r="CV6" s="550"/>
      <c r="CW6" s="550"/>
      <c r="CX6" s="550"/>
      <c r="CY6" s="550"/>
      <c r="CZ6" s="550"/>
      <c r="DA6" s="551"/>
      <c r="DB6" s="549">
        <v>93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94094</v>
      </c>
      <c r="BO7" s="407"/>
      <c r="BP7" s="407"/>
      <c r="BQ7" s="407"/>
      <c r="BR7" s="407"/>
      <c r="BS7" s="407"/>
      <c r="BT7" s="407"/>
      <c r="BU7" s="408"/>
      <c r="BV7" s="406">
        <v>279690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4586449</v>
      </c>
      <c r="CU7" s="407"/>
      <c r="CV7" s="407"/>
      <c r="CW7" s="407"/>
      <c r="CX7" s="407"/>
      <c r="CY7" s="407"/>
      <c r="CZ7" s="407"/>
      <c r="DA7" s="408"/>
      <c r="DB7" s="406">
        <v>4495034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439376</v>
      </c>
      <c r="BO8" s="407"/>
      <c r="BP8" s="407"/>
      <c r="BQ8" s="407"/>
      <c r="BR8" s="407"/>
      <c r="BS8" s="407"/>
      <c r="BT8" s="407"/>
      <c r="BU8" s="408"/>
      <c r="BV8" s="406">
        <v>355702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v>
      </c>
      <c r="CU8" s="510"/>
      <c r="CV8" s="510"/>
      <c r="CW8" s="510"/>
      <c r="CX8" s="510"/>
      <c r="CY8" s="510"/>
      <c r="CZ8" s="510"/>
      <c r="DA8" s="511"/>
      <c r="DB8" s="509">
        <v>0.52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18132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83674</v>
      </c>
      <c r="BO9" s="407"/>
      <c r="BP9" s="407"/>
      <c r="BQ9" s="407"/>
      <c r="BR9" s="407"/>
      <c r="BS9" s="407"/>
      <c r="BT9" s="407"/>
      <c r="BU9" s="408"/>
      <c r="BV9" s="406">
        <v>16209</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6.5</v>
      </c>
      <c r="CU9" s="404"/>
      <c r="CV9" s="404"/>
      <c r="CW9" s="404"/>
      <c r="CX9" s="404"/>
      <c r="CY9" s="404"/>
      <c r="CZ9" s="404"/>
      <c r="DA9" s="405"/>
      <c r="DB9" s="403">
        <v>6.7</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18652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282810</v>
      </c>
      <c r="BO10" s="407"/>
      <c r="BP10" s="407"/>
      <c r="BQ10" s="407"/>
      <c r="BR10" s="407"/>
      <c r="BS10" s="407"/>
      <c r="BT10" s="407"/>
      <c r="BU10" s="408"/>
      <c r="BV10" s="406">
        <v>178296</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17795</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324832</v>
      </c>
      <c r="BO12" s="407"/>
      <c r="BP12" s="407"/>
      <c r="BQ12" s="407"/>
      <c r="BR12" s="407"/>
      <c r="BS12" s="407"/>
      <c r="BT12" s="407"/>
      <c r="BU12" s="408"/>
      <c r="BV12" s="406">
        <v>186874</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129</v>
      </c>
      <c r="N13" s="491"/>
      <c r="O13" s="491"/>
      <c r="P13" s="491"/>
      <c r="Q13" s="492"/>
      <c r="R13" s="493">
        <v>17666</v>
      </c>
      <c r="S13" s="494"/>
      <c r="T13" s="494"/>
      <c r="U13" s="494"/>
      <c r="V13" s="495"/>
      <c r="W13" s="496" t="s">
        <v>130</v>
      </c>
      <c r="X13" s="392"/>
      <c r="Y13" s="392"/>
      <c r="Z13" s="392"/>
      <c r="AA13" s="392"/>
      <c r="AB13" s="393"/>
      <c r="AC13" s="359">
        <v>267</v>
      </c>
      <c r="AD13" s="360"/>
      <c r="AE13" s="360"/>
      <c r="AF13" s="360"/>
      <c r="AG13" s="361"/>
      <c r="AH13" s="359">
        <v>256</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41652</v>
      </c>
      <c r="BO13" s="407"/>
      <c r="BP13" s="407"/>
      <c r="BQ13" s="407"/>
      <c r="BR13" s="407"/>
      <c r="BS13" s="407"/>
      <c r="BT13" s="407"/>
      <c r="BU13" s="408"/>
      <c r="BV13" s="406">
        <v>7631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1.3</v>
      </c>
      <c r="CU13" s="404"/>
      <c r="CV13" s="404"/>
      <c r="CW13" s="404"/>
      <c r="CX13" s="404"/>
      <c r="CY13" s="404"/>
      <c r="CZ13" s="404"/>
      <c r="DA13" s="405"/>
      <c r="DB13" s="403">
        <v>1.1000000000000001</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18014</v>
      </c>
      <c r="S14" s="494"/>
      <c r="T14" s="494"/>
      <c r="U14" s="494"/>
      <c r="V14" s="495"/>
      <c r="W14" s="497"/>
      <c r="X14" s="395"/>
      <c r="Y14" s="395"/>
      <c r="Z14" s="395"/>
      <c r="AA14" s="395"/>
      <c r="AB14" s="396"/>
      <c r="AC14" s="486">
        <v>3.1</v>
      </c>
      <c r="AD14" s="487"/>
      <c r="AE14" s="487"/>
      <c r="AF14" s="487"/>
      <c r="AG14" s="488"/>
      <c r="AH14" s="486">
        <v>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129</v>
      </c>
      <c r="N15" s="491"/>
      <c r="O15" s="491"/>
      <c r="P15" s="491"/>
      <c r="Q15" s="492"/>
      <c r="R15" s="493">
        <v>17914</v>
      </c>
      <c r="S15" s="494"/>
      <c r="T15" s="494"/>
      <c r="U15" s="494"/>
      <c r="V15" s="495"/>
      <c r="W15" s="496" t="s">
        <v>137</v>
      </c>
      <c r="X15" s="392"/>
      <c r="Y15" s="392"/>
      <c r="Z15" s="392"/>
      <c r="AA15" s="392"/>
      <c r="AB15" s="393"/>
      <c r="AC15" s="359">
        <v>2202</v>
      </c>
      <c r="AD15" s="360"/>
      <c r="AE15" s="360"/>
      <c r="AF15" s="360"/>
      <c r="AG15" s="361"/>
      <c r="AH15" s="359">
        <v>2321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1994366</v>
      </c>
      <c r="BO15" s="436"/>
      <c r="BP15" s="436"/>
      <c r="BQ15" s="436"/>
      <c r="BR15" s="436"/>
      <c r="BS15" s="436"/>
      <c r="BT15" s="436"/>
      <c r="BU15" s="437"/>
      <c r="BV15" s="435">
        <v>1960938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25.7</v>
      </c>
      <c r="AD16" s="487"/>
      <c r="AE16" s="487"/>
      <c r="AF16" s="487"/>
      <c r="AG16" s="488"/>
      <c r="AH16" s="486">
        <v>27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4052999</v>
      </c>
      <c r="BO16" s="407"/>
      <c r="BP16" s="407"/>
      <c r="BQ16" s="407"/>
      <c r="BR16" s="407"/>
      <c r="BS16" s="407"/>
      <c r="BT16" s="407"/>
      <c r="BU16" s="408"/>
      <c r="BV16" s="406">
        <v>3915050</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6115</v>
      </c>
      <c r="AD17" s="360"/>
      <c r="AE17" s="360"/>
      <c r="AF17" s="360"/>
      <c r="AG17" s="361"/>
      <c r="AH17" s="359">
        <v>6016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2490180</v>
      </c>
      <c r="BO17" s="407"/>
      <c r="BP17" s="407"/>
      <c r="BQ17" s="407"/>
      <c r="BR17" s="407"/>
      <c r="BS17" s="407"/>
      <c r="BT17" s="407"/>
      <c r="BU17" s="408"/>
      <c r="BV17" s="406">
        <v>2453991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13.19</v>
      </c>
      <c r="M18" s="459"/>
      <c r="N18" s="459"/>
      <c r="O18" s="459"/>
      <c r="P18" s="459"/>
      <c r="Q18" s="459"/>
      <c r="R18" s="460"/>
      <c r="S18" s="460"/>
      <c r="T18" s="460"/>
      <c r="U18" s="460"/>
      <c r="V18" s="461"/>
      <c r="W18" s="477"/>
      <c r="X18" s="478"/>
      <c r="Y18" s="478"/>
      <c r="Z18" s="478"/>
      <c r="AA18" s="478"/>
      <c r="AB18" s="502"/>
      <c r="AC18" s="376">
        <v>71.2</v>
      </c>
      <c r="AD18" s="377"/>
      <c r="AE18" s="377"/>
      <c r="AF18" s="377"/>
      <c r="AG18" s="462"/>
      <c r="AH18" s="376">
        <v>70</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4323456</v>
      </c>
      <c r="BO18" s="407"/>
      <c r="BP18" s="407"/>
      <c r="BQ18" s="407"/>
      <c r="BR18" s="407"/>
      <c r="BS18" s="407"/>
      <c r="BT18" s="407"/>
      <c r="BU18" s="408"/>
      <c r="BV18" s="406">
        <v>4139381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1375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6499768</v>
      </c>
      <c r="BO19" s="407"/>
      <c r="BP19" s="407"/>
      <c r="BQ19" s="407"/>
      <c r="BR19" s="407"/>
      <c r="BS19" s="407"/>
      <c r="BT19" s="407"/>
      <c r="BU19" s="408"/>
      <c r="BV19" s="406">
        <v>6195951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6462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4952542</v>
      </c>
      <c r="BO22" s="436"/>
      <c r="BP22" s="436"/>
      <c r="BQ22" s="436"/>
      <c r="BR22" s="436"/>
      <c r="BS22" s="436"/>
      <c r="BT22" s="436"/>
      <c r="BU22" s="437"/>
      <c r="BV22" s="435">
        <v>5056243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4480916</v>
      </c>
      <c r="BO23" s="407"/>
      <c r="BP23" s="407"/>
      <c r="BQ23" s="407"/>
      <c r="BR23" s="407"/>
      <c r="BS23" s="407"/>
      <c r="BT23" s="407"/>
      <c r="BU23" s="408"/>
      <c r="BV23" s="406">
        <v>4505188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8050</v>
      </c>
      <c r="R24" s="360"/>
      <c r="S24" s="360"/>
      <c r="T24" s="360"/>
      <c r="U24" s="360"/>
      <c r="V24" s="361"/>
      <c r="W24" s="449"/>
      <c r="X24" s="386"/>
      <c r="Y24" s="387"/>
      <c r="Z24" s="362" t="s">
        <v>162</v>
      </c>
      <c r="AA24" s="363"/>
      <c r="AB24" s="363"/>
      <c r="AC24" s="363"/>
      <c r="AD24" s="363"/>
      <c r="AE24" s="363"/>
      <c r="AF24" s="363"/>
      <c r="AG24" s="364"/>
      <c r="AH24" s="359">
        <v>140</v>
      </c>
      <c r="AI24" s="360"/>
      <c r="AJ24" s="360"/>
      <c r="AK24" s="360"/>
      <c r="AL24" s="361"/>
      <c r="AM24" s="359">
        <v>416920</v>
      </c>
      <c r="AN24" s="360"/>
      <c r="AO24" s="360"/>
      <c r="AP24" s="360"/>
      <c r="AQ24" s="360"/>
      <c r="AR24" s="361"/>
      <c r="AS24" s="359">
        <v>2978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2643314</v>
      </c>
      <c r="BO24" s="407"/>
      <c r="BP24" s="407"/>
      <c r="BQ24" s="407"/>
      <c r="BR24" s="407"/>
      <c r="BS24" s="407"/>
      <c r="BT24" s="407"/>
      <c r="BU24" s="408"/>
      <c r="BV24" s="406">
        <v>2511204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6230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1891866</v>
      </c>
      <c r="BO25" s="436"/>
      <c r="BP25" s="436"/>
      <c r="BQ25" s="436"/>
      <c r="BR25" s="436"/>
      <c r="BS25" s="436"/>
      <c r="BT25" s="436"/>
      <c r="BU25" s="437"/>
      <c r="BV25" s="435">
        <v>451784</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5350</v>
      </c>
      <c r="R26" s="360"/>
      <c r="S26" s="360"/>
      <c r="T26" s="360"/>
      <c r="U26" s="360"/>
      <c r="V26" s="361"/>
      <c r="W26" s="449"/>
      <c r="X26" s="386"/>
      <c r="Y26" s="387"/>
      <c r="Z26" s="362" t="s">
        <v>168</v>
      </c>
      <c r="AA26" s="417"/>
      <c r="AB26" s="417"/>
      <c r="AC26" s="417"/>
      <c r="AD26" s="417"/>
      <c r="AE26" s="417"/>
      <c r="AF26" s="417"/>
      <c r="AG26" s="418"/>
      <c r="AH26" s="359">
        <v>2</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3020</v>
      </c>
      <c r="R27" s="360"/>
      <c r="S27" s="360"/>
      <c r="T27" s="360"/>
      <c r="U27" s="360"/>
      <c r="V27" s="361"/>
      <c r="W27" s="449"/>
      <c r="X27" s="386"/>
      <c r="Y27" s="387"/>
      <c r="Z27" s="362" t="s">
        <v>172</v>
      </c>
      <c r="AA27" s="363"/>
      <c r="AB27" s="363"/>
      <c r="AC27" s="363"/>
      <c r="AD27" s="363"/>
      <c r="AE27" s="363"/>
      <c r="AF27" s="363"/>
      <c r="AG27" s="364"/>
      <c r="AH27" s="359">
        <v>1</v>
      </c>
      <c r="AI27" s="360"/>
      <c r="AJ27" s="360"/>
      <c r="AK27" s="360"/>
      <c r="AL27" s="361"/>
      <c r="AM27" s="359" t="s">
        <v>169</v>
      </c>
      <c r="AN27" s="360"/>
      <c r="AO27" s="360"/>
      <c r="AP27" s="360"/>
      <c r="AQ27" s="360"/>
      <c r="AR27" s="361"/>
      <c r="AS27" s="359" t="s">
        <v>169</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219400</v>
      </c>
      <c r="BO27" s="441"/>
      <c r="BP27" s="441"/>
      <c r="BQ27" s="441"/>
      <c r="BR27" s="441"/>
      <c r="BS27" s="441"/>
      <c r="BT27" s="441"/>
      <c r="BU27" s="442"/>
      <c r="BV27" s="440">
        <v>219300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2490</v>
      </c>
      <c r="R28" s="360"/>
      <c r="S28" s="360"/>
      <c r="T28" s="360"/>
      <c r="U28" s="360"/>
      <c r="V28" s="361"/>
      <c r="W28" s="449"/>
      <c r="X28" s="386"/>
      <c r="Y28" s="387"/>
      <c r="Z28" s="362" t="s">
        <v>175</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1452600</v>
      </c>
      <c r="BO28" s="436"/>
      <c r="BP28" s="436"/>
      <c r="BQ28" s="436"/>
      <c r="BR28" s="436"/>
      <c r="BS28" s="436"/>
      <c r="BT28" s="436"/>
      <c r="BU28" s="437"/>
      <c r="BV28" s="435">
        <v>1494622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12</v>
      </c>
      <c r="M29" s="360"/>
      <c r="N29" s="360"/>
      <c r="O29" s="360"/>
      <c r="P29" s="361"/>
      <c r="Q29" s="359">
        <v>2350</v>
      </c>
      <c r="R29" s="360"/>
      <c r="S29" s="360"/>
      <c r="T29" s="360"/>
      <c r="U29" s="360"/>
      <c r="V29" s="361"/>
      <c r="W29" s="450"/>
      <c r="X29" s="451"/>
      <c r="Y29" s="452"/>
      <c r="Z29" s="362" t="s">
        <v>178</v>
      </c>
      <c r="AA29" s="363"/>
      <c r="AB29" s="363"/>
      <c r="AC29" s="363"/>
      <c r="AD29" s="363"/>
      <c r="AE29" s="363"/>
      <c r="AF29" s="363"/>
      <c r="AG29" s="364"/>
      <c r="AH29" s="359">
        <v>141</v>
      </c>
      <c r="AI29" s="360"/>
      <c r="AJ29" s="360"/>
      <c r="AK29" s="360"/>
      <c r="AL29" s="361"/>
      <c r="AM29" s="359">
        <v>420236</v>
      </c>
      <c r="AN29" s="360"/>
      <c r="AO29" s="360"/>
      <c r="AP29" s="360"/>
      <c r="AQ29" s="360"/>
      <c r="AR29" s="361"/>
      <c r="AS29" s="359">
        <v>2980</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275200</v>
      </c>
      <c r="BO29" s="407"/>
      <c r="BP29" s="407"/>
      <c r="BQ29" s="407"/>
      <c r="BR29" s="407"/>
      <c r="BS29" s="407"/>
      <c r="BT29" s="407"/>
      <c r="BU29" s="408"/>
      <c r="BV29" s="406">
        <v>275100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91.5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4145511</v>
      </c>
      <c r="BO30" s="441"/>
      <c r="BP30" s="441"/>
      <c r="BQ30" s="441"/>
      <c r="BR30" s="441"/>
      <c r="BS30" s="441"/>
      <c r="BT30" s="441"/>
      <c r="BU30" s="442"/>
      <c r="BV30" s="440">
        <v>3804130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IF('各会計、関係団体の財政状況及び健全化判断比率'!B32="","",'各会計、関係団体の財政状況及び健全化判断比率'!B32)</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宮城東部衛生処理組合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公園墓地事業特別会計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宮城県市町村職員退職手当組合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宮城県市町村非常勤消防団員補償報償組合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塩釜地区消防事務組合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宮城県市町村自治振興センター</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宮城県後期高齢者医療広域連合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宮城県後期高齢者医療事業会計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rlrsUlMvPQmZ7Lp0u2ywoycjzRWKOMnCGBpVmA5GMNO8Ui1njPyolRB/Zqmv610cF4R8KQo5d/VseLFPSCHMIQ==" saltValue="xHsocbZYe+XNAsIKiuRs4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3"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2061354</v>
      </c>
      <c r="S5" s="664"/>
      <c r="T5" s="664"/>
      <c r="U5" s="664"/>
      <c r="V5" s="664"/>
      <c r="W5" s="664"/>
      <c r="X5" s="664"/>
      <c r="Y5" s="689"/>
      <c r="Z5" s="702">
        <v>23.8</v>
      </c>
      <c r="AA5" s="702"/>
      <c r="AB5" s="702"/>
      <c r="AC5" s="702"/>
      <c r="AD5" s="703">
        <v>1976729</v>
      </c>
      <c r="AE5" s="703"/>
      <c r="AF5" s="703"/>
      <c r="AG5" s="703"/>
      <c r="AH5" s="703"/>
      <c r="AI5" s="703"/>
      <c r="AJ5" s="703"/>
      <c r="AK5" s="703"/>
      <c r="AL5" s="690">
        <v>43.3</v>
      </c>
      <c r="AM5" s="672"/>
      <c r="AN5" s="672"/>
      <c r="AO5" s="691"/>
      <c r="AP5" s="666" t="s">
        <v>217</v>
      </c>
      <c r="AQ5" s="667"/>
      <c r="AR5" s="667"/>
      <c r="AS5" s="667"/>
      <c r="AT5" s="667"/>
      <c r="AU5" s="667"/>
      <c r="AV5" s="667"/>
      <c r="AW5" s="667"/>
      <c r="AX5" s="667"/>
      <c r="AY5" s="667"/>
      <c r="AZ5" s="667"/>
      <c r="BA5" s="667"/>
      <c r="BB5" s="667"/>
      <c r="BC5" s="667"/>
      <c r="BD5" s="667"/>
      <c r="BE5" s="667"/>
      <c r="BF5" s="668"/>
      <c r="BG5" s="608">
        <v>1976729</v>
      </c>
      <c r="BH5" s="609"/>
      <c r="BI5" s="609"/>
      <c r="BJ5" s="609"/>
      <c r="BK5" s="609"/>
      <c r="BL5" s="609"/>
      <c r="BM5" s="609"/>
      <c r="BN5" s="610"/>
      <c r="BO5" s="646">
        <v>95.9</v>
      </c>
      <c r="BP5" s="646"/>
      <c r="BQ5" s="646"/>
      <c r="BR5" s="646"/>
      <c r="BS5" s="647" t="s">
        <v>121</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53369</v>
      </c>
      <c r="S6" s="609"/>
      <c r="T6" s="609"/>
      <c r="U6" s="609"/>
      <c r="V6" s="609"/>
      <c r="W6" s="609"/>
      <c r="X6" s="609"/>
      <c r="Y6" s="610"/>
      <c r="Z6" s="646">
        <v>0.6</v>
      </c>
      <c r="AA6" s="646"/>
      <c r="AB6" s="646"/>
      <c r="AC6" s="646"/>
      <c r="AD6" s="647">
        <v>53369</v>
      </c>
      <c r="AE6" s="647"/>
      <c r="AF6" s="647"/>
      <c r="AG6" s="647"/>
      <c r="AH6" s="647"/>
      <c r="AI6" s="647"/>
      <c r="AJ6" s="647"/>
      <c r="AK6" s="647"/>
      <c r="AL6" s="611">
        <v>1.2</v>
      </c>
      <c r="AM6" s="612"/>
      <c r="AN6" s="612"/>
      <c r="AO6" s="648"/>
      <c r="AP6" s="605" t="s">
        <v>222</v>
      </c>
      <c r="AQ6" s="606"/>
      <c r="AR6" s="606"/>
      <c r="AS6" s="606"/>
      <c r="AT6" s="606"/>
      <c r="AU6" s="606"/>
      <c r="AV6" s="606"/>
      <c r="AW6" s="606"/>
      <c r="AX6" s="606"/>
      <c r="AY6" s="606"/>
      <c r="AZ6" s="606"/>
      <c r="BA6" s="606"/>
      <c r="BB6" s="606"/>
      <c r="BC6" s="606"/>
      <c r="BD6" s="606"/>
      <c r="BE6" s="606"/>
      <c r="BF6" s="607"/>
      <c r="BG6" s="608">
        <v>1976729</v>
      </c>
      <c r="BH6" s="609"/>
      <c r="BI6" s="609"/>
      <c r="BJ6" s="609"/>
      <c r="BK6" s="609"/>
      <c r="BL6" s="609"/>
      <c r="BM6" s="609"/>
      <c r="BN6" s="610"/>
      <c r="BO6" s="646">
        <v>95.9</v>
      </c>
      <c r="BP6" s="646"/>
      <c r="BQ6" s="646"/>
      <c r="BR6" s="646"/>
      <c r="BS6" s="647" t="s">
        <v>121</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91531</v>
      </c>
      <c r="CS6" s="609"/>
      <c r="CT6" s="609"/>
      <c r="CU6" s="609"/>
      <c r="CV6" s="609"/>
      <c r="CW6" s="609"/>
      <c r="CX6" s="609"/>
      <c r="CY6" s="610"/>
      <c r="CZ6" s="690">
        <v>1.1000000000000001</v>
      </c>
      <c r="DA6" s="672"/>
      <c r="DB6" s="672"/>
      <c r="DC6" s="692"/>
      <c r="DD6" s="614" t="s">
        <v>121</v>
      </c>
      <c r="DE6" s="609"/>
      <c r="DF6" s="609"/>
      <c r="DG6" s="609"/>
      <c r="DH6" s="609"/>
      <c r="DI6" s="609"/>
      <c r="DJ6" s="609"/>
      <c r="DK6" s="609"/>
      <c r="DL6" s="609"/>
      <c r="DM6" s="609"/>
      <c r="DN6" s="609"/>
      <c r="DO6" s="609"/>
      <c r="DP6" s="610"/>
      <c r="DQ6" s="614">
        <v>91531</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549</v>
      </c>
      <c r="S7" s="609"/>
      <c r="T7" s="609"/>
      <c r="U7" s="609"/>
      <c r="V7" s="609"/>
      <c r="W7" s="609"/>
      <c r="X7" s="609"/>
      <c r="Y7" s="610"/>
      <c r="Z7" s="646">
        <v>0</v>
      </c>
      <c r="AA7" s="646"/>
      <c r="AB7" s="646"/>
      <c r="AC7" s="646"/>
      <c r="AD7" s="647">
        <v>549</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852131</v>
      </c>
      <c r="BH7" s="609"/>
      <c r="BI7" s="609"/>
      <c r="BJ7" s="609"/>
      <c r="BK7" s="609"/>
      <c r="BL7" s="609"/>
      <c r="BM7" s="609"/>
      <c r="BN7" s="610"/>
      <c r="BO7" s="646">
        <v>41.3</v>
      </c>
      <c r="BP7" s="646"/>
      <c r="BQ7" s="646"/>
      <c r="BR7" s="646"/>
      <c r="BS7" s="647" t="s">
        <v>121</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1480992</v>
      </c>
      <c r="CS7" s="609"/>
      <c r="CT7" s="609"/>
      <c r="CU7" s="609"/>
      <c r="CV7" s="609"/>
      <c r="CW7" s="609"/>
      <c r="CX7" s="609"/>
      <c r="CY7" s="610"/>
      <c r="CZ7" s="646">
        <v>18.2</v>
      </c>
      <c r="DA7" s="646"/>
      <c r="DB7" s="646"/>
      <c r="DC7" s="646"/>
      <c r="DD7" s="614">
        <v>10964</v>
      </c>
      <c r="DE7" s="609"/>
      <c r="DF7" s="609"/>
      <c r="DG7" s="609"/>
      <c r="DH7" s="609"/>
      <c r="DI7" s="609"/>
      <c r="DJ7" s="609"/>
      <c r="DK7" s="609"/>
      <c r="DL7" s="609"/>
      <c r="DM7" s="609"/>
      <c r="DN7" s="609"/>
      <c r="DO7" s="609"/>
      <c r="DP7" s="610"/>
      <c r="DQ7" s="614">
        <v>1235568</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8343</v>
      </c>
      <c r="S8" s="609"/>
      <c r="T8" s="609"/>
      <c r="U8" s="609"/>
      <c r="V8" s="609"/>
      <c r="W8" s="609"/>
      <c r="X8" s="609"/>
      <c r="Y8" s="610"/>
      <c r="Z8" s="646">
        <v>0.1</v>
      </c>
      <c r="AA8" s="646"/>
      <c r="AB8" s="646"/>
      <c r="AC8" s="646"/>
      <c r="AD8" s="647">
        <v>8343</v>
      </c>
      <c r="AE8" s="647"/>
      <c r="AF8" s="647"/>
      <c r="AG8" s="647"/>
      <c r="AH8" s="647"/>
      <c r="AI8" s="647"/>
      <c r="AJ8" s="647"/>
      <c r="AK8" s="647"/>
      <c r="AL8" s="611">
        <v>0.2</v>
      </c>
      <c r="AM8" s="612"/>
      <c r="AN8" s="612"/>
      <c r="AO8" s="648"/>
      <c r="AP8" s="605" t="s">
        <v>228</v>
      </c>
      <c r="AQ8" s="606"/>
      <c r="AR8" s="606"/>
      <c r="AS8" s="606"/>
      <c r="AT8" s="606"/>
      <c r="AU8" s="606"/>
      <c r="AV8" s="606"/>
      <c r="AW8" s="606"/>
      <c r="AX8" s="606"/>
      <c r="AY8" s="606"/>
      <c r="AZ8" s="606"/>
      <c r="BA8" s="606"/>
      <c r="BB8" s="606"/>
      <c r="BC8" s="606"/>
      <c r="BD8" s="606"/>
      <c r="BE8" s="606"/>
      <c r="BF8" s="607"/>
      <c r="BG8" s="608">
        <v>31735</v>
      </c>
      <c r="BH8" s="609"/>
      <c r="BI8" s="609"/>
      <c r="BJ8" s="609"/>
      <c r="BK8" s="609"/>
      <c r="BL8" s="609"/>
      <c r="BM8" s="609"/>
      <c r="BN8" s="610"/>
      <c r="BO8" s="646">
        <v>1.5</v>
      </c>
      <c r="BP8" s="646"/>
      <c r="BQ8" s="646"/>
      <c r="BR8" s="646"/>
      <c r="BS8" s="647" t="s">
        <v>121</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2724104</v>
      </c>
      <c r="CS8" s="609"/>
      <c r="CT8" s="609"/>
      <c r="CU8" s="609"/>
      <c r="CV8" s="609"/>
      <c r="CW8" s="609"/>
      <c r="CX8" s="609"/>
      <c r="CY8" s="610"/>
      <c r="CZ8" s="646">
        <v>33.6</v>
      </c>
      <c r="DA8" s="646"/>
      <c r="DB8" s="646"/>
      <c r="DC8" s="646"/>
      <c r="DD8" s="614">
        <v>106607</v>
      </c>
      <c r="DE8" s="609"/>
      <c r="DF8" s="609"/>
      <c r="DG8" s="609"/>
      <c r="DH8" s="609"/>
      <c r="DI8" s="609"/>
      <c r="DJ8" s="609"/>
      <c r="DK8" s="609"/>
      <c r="DL8" s="609"/>
      <c r="DM8" s="609"/>
      <c r="DN8" s="609"/>
      <c r="DO8" s="609"/>
      <c r="DP8" s="610"/>
      <c r="DQ8" s="614">
        <v>1686726</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9643</v>
      </c>
      <c r="S9" s="609"/>
      <c r="T9" s="609"/>
      <c r="U9" s="609"/>
      <c r="V9" s="609"/>
      <c r="W9" s="609"/>
      <c r="X9" s="609"/>
      <c r="Y9" s="610"/>
      <c r="Z9" s="646">
        <v>0.1</v>
      </c>
      <c r="AA9" s="646"/>
      <c r="AB9" s="646"/>
      <c r="AC9" s="646"/>
      <c r="AD9" s="647">
        <v>9643</v>
      </c>
      <c r="AE9" s="647"/>
      <c r="AF9" s="647"/>
      <c r="AG9" s="647"/>
      <c r="AH9" s="647"/>
      <c r="AI9" s="647"/>
      <c r="AJ9" s="647"/>
      <c r="AK9" s="647"/>
      <c r="AL9" s="611">
        <v>0.2</v>
      </c>
      <c r="AM9" s="612"/>
      <c r="AN9" s="612"/>
      <c r="AO9" s="648"/>
      <c r="AP9" s="605" t="s">
        <v>231</v>
      </c>
      <c r="AQ9" s="606"/>
      <c r="AR9" s="606"/>
      <c r="AS9" s="606"/>
      <c r="AT9" s="606"/>
      <c r="AU9" s="606"/>
      <c r="AV9" s="606"/>
      <c r="AW9" s="606"/>
      <c r="AX9" s="606"/>
      <c r="AY9" s="606"/>
      <c r="AZ9" s="606"/>
      <c r="BA9" s="606"/>
      <c r="BB9" s="606"/>
      <c r="BC9" s="606"/>
      <c r="BD9" s="606"/>
      <c r="BE9" s="606"/>
      <c r="BF9" s="607"/>
      <c r="BG9" s="608">
        <v>773725</v>
      </c>
      <c r="BH9" s="609"/>
      <c r="BI9" s="609"/>
      <c r="BJ9" s="609"/>
      <c r="BK9" s="609"/>
      <c r="BL9" s="609"/>
      <c r="BM9" s="609"/>
      <c r="BN9" s="610"/>
      <c r="BO9" s="646">
        <v>37.5</v>
      </c>
      <c r="BP9" s="646"/>
      <c r="BQ9" s="646"/>
      <c r="BR9" s="646"/>
      <c r="BS9" s="647" t="s">
        <v>121</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588846</v>
      </c>
      <c r="CS9" s="609"/>
      <c r="CT9" s="609"/>
      <c r="CU9" s="609"/>
      <c r="CV9" s="609"/>
      <c r="CW9" s="609"/>
      <c r="CX9" s="609"/>
      <c r="CY9" s="610"/>
      <c r="CZ9" s="646">
        <v>7.3</v>
      </c>
      <c r="DA9" s="646"/>
      <c r="DB9" s="646"/>
      <c r="DC9" s="646"/>
      <c r="DD9" s="614">
        <v>2586</v>
      </c>
      <c r="DE9" s="609"/>
      <c r="DF9" s="609"/>
      <c r="DG9" s="609"/>
      <c r="DH9" s="609"/>
      <c r="DI9" s="609"/>
      <c r="DJ9" s="609"/>
      <c r="DK9" s="609"/>
      <c r="DL9" s="609"/>
      <c r="DM9" s="609"/>
      <c r="DN9" s="609"/>
      <c r="DO9" s="609"/>
      <c r="DP9" s="610"/>
      <c r="DQ9" s="614">
        <v>495690</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25175</v>
      </c>
      <c r="BH10" s="609"/>
      <c r="BI10" s="609"/>
      <c r="BJ10" s="609"/>
      <c r="BK10" s="609"/>
      <c r="BL10" s="609"/>
      <c r="BM10" s="609"/>
      <c r="BN10" s="610"/>
      <c r="BO10" s="646">
        <v>1.2</v>
      </c>
      <c r="BP10" s="646"/>
      <c r="BQ10" s="646"/>
      <c r="BR10" s="646"/>
      <c r="BS10" s="647" t="s">
        <v>121</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33010</v>
      </c>
      <c r="CS10" s="609"/>
      <c r="CT10" s="609"/>
      <c r="CU10" s="609"/>
      <c r="CV10" s="609"/>
      <c r="CW10" s="609"/>
      <c r="CX10" s="609"/>
      <c r="CY10" s="610"/>
      <c r="CZ10" s="646">
        <v>0.4</v>
      </c>
      <c r="DA10" s="646"/>
      <c r="DB10" s="646"/>
      <c r="DC10" s="646"/>
      <c r="DD10" s="614" t="s">
        <v>121</v>
      </c>
      <c r="DE10" s="609"/>
      <c r="DF10" s="609"/>
      <c r="DG10" s="609"/>
      <c r="DH10" s="609"/>
      <c r="DI10" s="609"/>
      <c r="DJ10" s="609"/>
      <c r="DK10" s="609"/>
      <c r="DL10" s="609"/>
      <c r="DM10" s="609"/>
      <c r="DN10" s="609"/>
      <c r="DO10" s="609"/>
      <c r="DP10" s="610"/>
      <c r="DQ10" s="614">
        <v>10</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389017</v>
      </c>
      <c r="S11" s="609"/>
      <c r="T11" s="609"/>
      <c r="U11" s="609"/>
      <c r="V11" s="609"/>
      <c r="W11" s="609"/>
      <c r="X11" s="609"/>
      <c r="Y11" s="610"/>
      <c r="Z11" s="611">
        <v>4.5</v>
      </c>
      <c r="AA11" s="612"/>
      <c r="AB11" s="612"/>
      <c r="AC11" s="613"/>
      <c r="AD11" s="614">
        <v>389017</v>
      </c>
      <c r="AE11" s="609"/>
      <c r="AF11" s="609"/>
      <c r="AG11" s="609"/>
      <c r="AH11" s="609"/>
      <c r="AI11" s="609"/>
      <c r="AJ11" s="609"/>
      <c r="AK11" s="610"/>
      <c r="AL11" s="611">
        <v>8.5</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21496</v>
      </c>
      <c r="BH11" s="609"/>
      <c r="BI11" s="609"/>
      <c r="BJ11" s="609"/>
      <c r="BK11" s="609"/>
      <c r="BL11" s="609"/>
      <c r="BM11" s="609"/>
      <c r="BN11" s="610"/>
      <c r="BO11" s="646">
        <v>1</v>
      </c>
      <c r="BP11" s="646"/>
      <c r="BQ11" s="646"/>
      <c r="BR11" s="646"/>
      <c r="BS11" s="647" t="s">
        <v>121</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111314</v>
      </c>
      <c r="CS11" s="609"/>
      <c r="CT11" s="609"/>
      <c r="CU11" s="609"/>
      <c r="CV11" s="609"/>
      <c r="CW11" s="609"/>
      <c r="CX11" s="609"/>
      <c r="CY11" s="610"/>
      <c r="CZ11" s="646">
        <v>1.4</v>
      </c>
      <c r="DA11" s="646"/>
      <c r="DB11" s="646"/>
      <c r="DC11" s="646"/>
      <c r="DD11" s="614">
        <v>3413</v>
      </c>
      <c r="DE11" s="609"/>
      <c r="DF11" s="609"/>
      <c r="DG11" s="609"/>
      <c r="DH11" s="609"/>
      <c r="DI11" s="609"/>
      <c r="DJ11" s="609"/>
      <c r="DK11" s="609"/>
      <c r="DL11" s="609"/>
      <c r="DM11" s="609"/>
      <c r="DN11" s="609"/>
      <c r="DO11" s="609"/>
      <c r="DP11" s="610"/>
      <c r="DQ11" s="614">
        <v>76372</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980107</v>
      </c>
      <c r="BH12" s="609"/>
      <c r="BI12" s="609"/>
      <c r="BJ12" s="609"/>
      <c r="BK12" s="609"/>
      <c r="BL12" s="609"/>
      <c r="BM12" s="609"/>
      <c r="BN12" s="610"/>
      <c r="BO12" s="646">
        <v>47.5</v>
      </c>
      <c r="BP12" s="646"/>
      <c r="BQ12" s="646"/>
      <c r="BR12" s="646"/>
      <c r="BS12" s="647" t="s">
        <v>121</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80112</v>
      </c>
      <c r="CS12" s="609"/>
      <c r="CT12" s="609"/>
      <c r="CU12" s="609"/>
      <c r="CV12" s="609"/>
      <c r="CW12" s="609"/>
      <c r="CX12" s="609"/>
      <c r="CY12" s="610"/>
      <c r="CZ12" s="646">
        <v>1</v>
      </c>
      <c r="DA12" s="646"/>
      <c r="DB12" s="646"/>
      <c r="DC12" s="646"/>
      <c r="DD12" s="614" t="s">
        <v>121</v>
      </c>
      <c r="DE12" s="609"/>
      <c r="DF12" s="609"/>
      <c r="DG12" s="609"/>
      <c r="DH12" s="609"/>
      <c r="DI12" s="609"/>
      <c r="DJ12" s="609"/>
      <c r="DK12" s="609"/>
      <c r="DL12" s="609"/>
      <c r="DM12" s="609"/>
      <c r="DN12" s="609"/>
      <c r="DO12" s="609"/>
      <c r="DP12" s="610"/>
      <c r="DQ12" s="614">
        <v>41267</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977064</v>
      </c>
      <c r="BH13" s="609"/>
      <c r="BI13" s="609"/>
      <c r="BJ13" s="609"/>
      <c r="BK13" s="609"/>
      <c r="BL13" s="609"/>
      <c r="BM13" s="609"/>
      <c r="BN13" s="610"/>
      <c r="BO13" s="646">
        <v>47.4</v>
      </c>
      <c r="BP13" s="646"/>
      <c r="BQ13" s="646"/>
      <c r="BR13" s="646"/>
      <c r="BS13" s="647" t="s">
        <v>121</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847470</v>
      </c>
      <c r="CS13" s="609"/>
      <c r="CT13" s="609"/>
      <c r="CU13" s="609"/>
      <c r="CV13" s="609"/>
      <c r="CW13" s="609"/>
      <c r="CX13" s="609"/>
      <c r="CY13" s="610"/>
      <c r="CZ13" s="646">
        <v>10.4</v>
      </c>
      <c r="DA13" s="646"/>
      <c r="DB13" s="646"/>
      <c r="DC13" s="646"/>
      <c r="DD13" s="614">
        <v>111964</v>
      </c>
      <c r="DE13" s="609"/>
      <c r="DF13" s="609"/>
      <c r="DG13" s="609"/>
      <c r="DH13" s="609"/>
      <c r="DI13" s="609"/>
      <c r="DJ13" s="609"/>
      <c r="DK13" s="609"/>
      <c r="DL13" s="609"/>
      <c r="DM13" s="609"/>
      <c r="DN13" s="609"/>
      <c r="DO13" s="609"/>
      <c r="DP13" s="610"/>
      <c r="DQ13" s="614">
        <v>797856</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566</v>
      </c>
      <c r="S14" s="609"/>
      <c r="T14" s="609"/>
      <c r="U14" s="609"/>
      <c r="V14" s="609"/>
      <c r="W14" s="609"/>
      <c r="X14" s="609"/>
      <c r="Y14" s="610"/>
      <c r="Z14" s="646">
        <v>0</v>
      </c>
      <c r="AA14" s="646"/>
      <c r="AB14" s="646"/>
      <c r="AC14" s="646"/>
      <c r="AD14" s="647">
        <v>566</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60117</v>
      </c>
      <c r="BH14" s="609"/>
      <c r="BI14" s="609"/>
      <c r="BJ14" s="609"/>
      <c r="BK14" s="609"/>
      <c r="BL14" s="609"/>
      <c r="BM14" s="609"/>
      <c r="BN14" s="610"/>
      <c r="BO14" s="646">
        <v>2.9</v>
      </c>
      <c r="BP14" s="646"/>
      <c r="BQ14" s="646"/>
      <c r="BR14" s="646"/>
      <c r="BS14" s="647" t="s">
        <v>121</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342705</v>
      </c>
      <c r="CS14" s="609"/>
      <c r="CT14" s="609"/>
      <c r="CU14" s="609"/>
      <c r="CV14" s="609"/>
      <c r="CW14" s="609"/>
      <c r="CX14" s="609"/>
      <c r="CY14" s="610"/>
      <c r="CZ14" s="646">
        <v>4.2</v>
      </c>
      <c r="DA14" s="646"/>
      <c r="DB14" s="646"/>
      <c r="DC14" s="646"/>
      <c r="DD14" s="614">
        <v>4610</v>
      </c>
      <c r="DE14" s="609"/>
      <c r="DF14" s="609"/>
      <c r="DG14" s="609"/>
      <c r="DH14" s="609"/>
      <c r="DI14" s="609"/>
      <c r="DJ14" s="609"/>
      <c r="DK14" s="609"/>
      <c r="DL14" s="609"/>
      <c r="DM14" s="609"/>
      <c r="DN14" s="609"/>
      <c r="DO14" s="609"/>
      <c r="DP14" s="610"/>
      <c r="DQ14" s="614">
        <v>339817</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84374</v>
      </c>
      <c r="BH15" s="609"/>
      <c r="BI15" s="609"/>
      <c r="BJ15" s="609"/>
      <c r="BK15" s="609"/>
      <c r="BL15" s="609"/>
      <c r="BM15" s="609"/>
      <c r="BN15" s="610"/>
      <c r="BO15" s="646">
        <v>4.0999999999999996</v>
      </c>
      <c r="BP15" s="646"/>
      <c r="BQ15" s="646"/>
      <c r="BR15" s="646"/>
      <c r="BS15" s="647" t="s">
        <v>121</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1030129</v>
      </c>
      <c r="CS15" s="609"/>
      <c r="CT15" s="609"/>
      <c r="CU15" s="609"/>
      <c r="CV15" s="609"/>
      <c r="CW15" s="609"/>
      <c r="CX15" s="609"/>
      <c r="CY15" s="610"/>
      <c r="CZ15" s="646">
        <v>12.7</v>
      </c>
      <c r="DA15" s="646"/>
      <c r="DB15" s="646"/>
      <c r="DC15" s="646"/>
      <c r="DD15" s="614">
        <v>60640</v>
      </c>
      <c r="DE15" s="609"/>
      <c r="DF15" s="609"/>
      <c r="DG15" s="609"/>
      <c r="DH15" s="609"/>
      <c r="DI15" s="609"/>
      <c r="DJ15" s="609"/>
      <c r="DK15" s="609"/>
      <c r="DL15" s="609"/>
      <c r="DM15" s="609"/>
      <c r="DN15" s="609"/>
      <c r="DO15" s="609"/>
      <c r="DP15" s="610"/>
      <c r="DQ15" s="614">
        <v>779643</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5813</v>
      </c>
      <c r="S16" s="609"/>
      <c r="T16" s="609"/>
      <c r="U16" s="609"/>
      <c r="V16" s="609"/>
      <c r="W16" s="609"/>
      <c r="X16" s="609"/>
      <c r="Y16" s="610"/>
      <c r="Z16" s="646">
        <v>0.1</v>
      </c>
      <c r="AA16" s="646"/>
      <c r="AB16" s="646"/>
      <c r="AC16" s="646"/>
      <c r="AD16" s="647">
        <v>5813</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352290</v>
      </c>
      <c r="CS16" s="609"/>
      <c r="CT16" s="609"/>
      <c r="CU16" s="609"/>
      <c r="CV16" s="609"/>
      <c r="CW16" s="609"/>
      <c r="CX16" s="609"/>
      <c r="CY16" s="610"/>
      <c r="CZ16" s="646">
        <v>4.3</v>
      </c>
      <c r="DA16" s="646"/>
      <c r="DB16" s="646"/>
      <c r="DC16" s="646"/>
      <c r="DD16" s="614" t="s">
        <v>121</v>
      </c>
      <c r="DE16" s="609"/>
      <c r="DF16" s="609"/>
      <c r="DG16" s="609"/>
      <c r="DH16" s="609"/>
      <c r="DI16" s="609"/>
      <c r="DJ16" s="609"/>
      <c r="DK16" s="609"/>
      <c r="DL16" s="609"/>
      <c r="DM16" s="609"/>
      <c r="DN16" s="609"/>
      <c r="DO16" s="609"/>
      <c r="DP16" s="610"/>
      <c r="DQ16" s="614">
        <v>2400</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15981</v>
      </c>
      <c r="S17" s="609"/>
      <c r="T17" s="609"/>
      <c r="U17" s="609"/>
      <c r="V17" s="609"/>
      <c r="W17" s="609"/>
      <c r="X17" s="609"/>
      <c r="Y17" s="610"/>
      <c r="Z17" s="646">
        <v>0.2</v>
      </c>
      <c r="AA17" s="646"/>
      <c r="AB17" s="646"/>
      <c r="AC17" s="646"/>
      <c r="AD17" s="647">
        <v>15981</v>
      </c>
      <c r="AE17" s="647"/>
      <c r="AF17" s="647"/>
      <c r="AG17" s="647"/>
      <c r="AH17" s="647"/>
      <c r="AI17" s="647"/>
      <c r="AJ17" s="647"/>
      <c r="AK17" s="647"/>
      <c r="AL17" s="611">
        <v>0.4</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433992</v>
      </c>
      <c r="CS17" s="609"/>
      <c r="CT17" s="609"/>
      <c r="CU17" s="609"/>
      <c r="CV17" s="609"/>
      <c r="CW17" s="609"/>
      <c r="CX17" s="609"/>
      <c r="CY17" s="610"/>
      <c r="CZ17" s="646">
        <v>5.3</v>
      </c>
      <c r="DA17" s="646"/>
      <c r="DB17" s="646"/>
      <c r="DC17" s="646"/>
      <c r="DD17" s="614" t="s">
        <v>121</v>
      </c>
      <c r="DE17" s="609"/>
      <c r="DF17" s="609"/>
      <c r="DG17" s="609"/>
      <c r="DH17" s="609"/>
      <c r="DI17" s="609"/>
      <c r="DJ17" s="609"/>
      <c r="DK17" s="609"/>
      <c r="DL17" s="609"/>
      <c r="DM17" s="609"/>
      <c r="DN17" s="609"/>
      <c r="DO17" s="609"/>
      <c r="DP17" s="610"/>
      <c r="DQ17" s="614">
        <v>419418</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17813</v>
      </c>
      <c r="S18" s="609"/>
      <c r="T18" s="609"/>
      <c r="U18" s="609"/>
      <c r="V18" s="609"/>
      <c r="W18" s="609"/>
      <c r="X18" s="609"/>
      <c r="Y18" s="610"/>
      <c r="Z18" s="646">
        <v>0.2</v>
      </c>
      <c r="AA18" s="646"/>
      <c r="AB18" s="646"/>
      <c r="AC18" s="646"/>
      <c r="AD18" s="647">
        <v>17813</v>
      </c>
      <c r="AE18" s="647"/>
      <c r="AF18" s="647"/>
      <c r="AG18" s="647"/>
      <c r="AH18" s="647"/>
      <c r="AI18" s="647"/>
      <c r="AJ18" s="647"/>
      <c r="AK18" s="647"/>
      <c r="AL18" s="611">
        <v>0.4</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17813</v>
      </c>
      <c r="S19" s="609"/>
      <c r="T19" s="609"/>
      <c r="U19" s="609"/>
      <c r="V19" s="609"/>
      <c r="W19" s="609"/>
      <c r="X19" s="609"/>
      <c r="Y19" s="610"/>
      <c r="Z19" s="646">
        <v>0.2</v>
      </c>
      <c r="AA19" s="646"/>
      <c r="AB19" s="646"/>
      <c r="AC19" s="646"/>
      <c r="AD19" s="647">
        <v>17813</v>
      </c>
      <c r="AE19" s="647"/>
      <c r="AF19" s="647"/>
      <c r="AG19" s="647"/>
      <c r="AH19" s="647"/>
      <c r="AI19" s="647"/>
      <c r="AJ19" s="647"/>
      <c r="AK19" s="647"/>
      <c r="AL19" s="611">
        <v>0.4</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84625</v>
      </c>
      <c r="BH19" s="609"/>
      <c r="BI19" s="609"/>
      <c r="BJ19" s="609"/>
      <c r="BK19" s="609"/>
      <c r="BL19" s="609"/>
      <c r="BM19" s="609"/>
      <c r="BN19" s="610"/>
      <c r="BO19" s="646">
        <v>4.0999999999999996</v>
      </c>
      <c r="BP19" s="646"/>
      <c r="BQ19" s="646"/>
      <c r="BR19" s="646"/>
      <c r="BS19" s="647" t="s">
        <v>121</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t="s">
        <v>121</v>
      </c>
      <c r="S20" s="609"/>
      <c r="T20" s="609"/>
      <c r="U20" s="609"/>
      <c r="V20" s="609"/>
      <c r="W20" s="609"/>
      <c r="X20" s="609"/>
      <c r="Y20" s="610"/>
      <c r="Z20" s="646" t="s">
        <v>121</v>
      </c>
      <c r="AA20" s="646"/>
      <c r="AB20" s="646"/>
      <c r="AC20" s="646"/>
      <c r="AD20" s="647" t="s">
        <v>121</v>
      </c>
      <c r="AE20" s="647"/>
      <c r="AF20" s="647"/>
      <c r="AG20" s="647"/>
      <c r="AH20" s="647"/>
      <c r="AI20" s="647"/>
      <c r="AJ20" s="647"/>
      <c r="AK20" s="647"/>
      <c r="AL20" s="611" t="s">
        <v>121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84625</v>
      </c>
      <c r="BH20" s="609"/>
      <c r="BI20" s="609"/>
      <c r="BJ20" s="609"/>
      <c r="BK20" s="609"/>
      <c r="BL20" s="609"/>
      <c r="BM20" s="609"/>
      <c r="BN20" s="610"/>
      <c r="BO20" s="646">
        <v>4.0999999999999996</v>
      </c>
      <c r="BP20" s="646"/>
      <c r="BQ20" s="646"/>
      <c r="BR20" s="646"/>
      <c r="BS20" s="647" t="s">
        <v>121</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8116495</v>
      </c>
      <c r="CS20" s="609"/>
      <c r="CT20" s="609"/>
      <c r="CU20" s="609"/>
      <c r="CV20" s="609"/>
      <c r="CW20" s="609"/>
      <c r="CX20" s="609"/>
      <c r="CY20" s="610"/>
      <c r="CZ20" s="646">
        <v>100</v>
      </c>
      <c r="DA20" s="646"/>
      <c r="DB20" s="646"/>
      <c r="DC20" s="646"/>
      <c r="DD20" s="614">
        <v>300784</v>
      </c>
      <c r="DE20" s="609"/>
      <c r="DF20" s="609"/>
      <c r="DG20" s="609"/>
      <c r="DH20" s="609"/>
      <c r="DI20" s="609"/>
      <c r="DJ20" s="609"/>
      <c r="DK20" s="609"/>
      <c r="DL20" s="609"/>
      <c r="DM20" s="609"/>
      <c r="DN20" s="609"/>
      <c r="DO20" s="609"/>
      <c r="DP20" s="610"/>
      <c r="DQ20" s="614">
        <v>5966298</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2298471</v>
      </c>
      <c r="S21" s="609"/>
      <c r="T21" s="609"/>
      <c r="U21" s="609"/>
      <c r="V21" s="609"/>
      <c r="W21" s="609"/>
      <c r="X21" s="609"/>
      <c r="Y21" s="610"/>
      <c r="Z21" s="646">
        <v>26.6</v>
      </c>
      <c r="AA21" s="646"/>
      <c r="AB21" s="646"/>
      <c r="AC21" s="646"/>
      <c r="AD21" s="647">
        <v>2058633</v>
      </c>
      <c r="AE21" s="647"/>
      <c r="AF21" s="647"/>
      <c r="AG21" s="647"/>
      <c r="AH21" s="647"/>
      <c r="AI21" s="647"/>
      <c r="AJ21" s="647"/>
      <c r="AK21" s="647"/>
      <c r="AL21" s="611">
        <v>45.1</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2058633</v>
      </c>
      <c r="S22" s="609"/>
      <c r="T22" s="609"/>
      <c r="U22" s="609"/>
      <c r="V22" s="609"/>
      <c r="W22" s="609"/>
      <c r="X22" s="609"/>
      <c r="Y22" s="610"/>
      <c r="Z22" s="646">
        <v>23.8</v>
      </c>
      <c r="AA22" s="646"/>
      <c r="AB22" s="646"/>
      <c r="AC22" s="646"/>
      <c r="AD22" s="647">
        <v>2058633</v>
      </c>
      <c r="AE22" s="647"/>
      <c r="AF22" s="647"/>
      <c r="AG22" s="647"/>
      <c r="AH22" s="647"/>
      <c r="AI22" s="647"/>
      <c r="AJ22" s="647"/>
      <c r="AK22" s="647"/>
      <c r="AL22" s="611">
        <v>45.1</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156525</v>
      </c>
      <c r="S23" s="609"/>
      <c r="T23" s="609"/>
      <c r="U23" s="609"/>
      <c r="V23" s="609"/>
      <c r="W23" s="609"/>
      <c r="X23" s="609"/>
      <c r="Y23" s="610"/>
      <c r="Z23" s="646">
        <v>1.8</v>
      </c>
      <c r="AA23" s="646"/>
      <c r="AB23" s="646"/>
      <c r="AC23" s="646"/>
      <c r="AD23" s="647" t="s">
        <v>121</v>
      </c>
      <c r="AE23" s="647"/>
      <c r="AF23" s="647"/>
      <c r="AG23" s="647"/>
      <c r="AH23" s="647"/>
      <c r="AI23" s="647"/>
      <c r="AJ23" s="647"/>
      <c r="AK23" s="647"/>
      <c r="AL23" s="611" t="s">
        <v>121</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v>84625</v>
      </c>
      <c r="BH23" s="609"/>
      <c r="BI23" s="609"/>
      <c r="BJ23" s="609"/>
      <c r="BK23" s="609"/>
      <c r="BL23" s="609"/>
      <c r="BM23" s="609"/>
      <c r="BN23" s="610"/>
      <c r="BO23" s="646">
        <v>4.0999999999999996</v>
      </c>
      <c r="BP23" s="646"/>
      <c r="BQ23" s="646"/>
      <c r="BR23" s="646"/>
      <c r="BS23" s="647" t="s">
        <v>121</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v>83313</v>
      </c>
      <c r="S24" s="609"/>
      <c r="T24" s="609"/>
      <c r="U24" s="609"/>
      <c r="V24" s="609"/>
      <c r="W24" s="609"/>
      <c r="X24" s="609"/>
      <c r="Y24" s="610"/>
      <c r="Z24" s="646">
        <v>1</v>
      </c>
      <c r="AA24" s="646"/>
      <c r="AB24" s="646"/>
      <c r="AC24" s="646"/>
      <c r="AD24" s="647" t="s">
        <v>121</v>
      </c>
      <c r="AE24" s="647"/>
      <c r="AF24" s="647"/>
      <c r="AG24" s="647"/>
      <c r="AH24" s="647"/>
      <c r="AI24" s="647"/>
      <c r="AJ24" s="647"/>
      <c r="AK24" s="647"/>
      <c r="AL24" s="611" t="s">
        <v>121</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3076891</v>
      </c>
      <c r="CS24" s="664"/>
      <c r="CT24" s="664"/>
      <c r="CU24" s="664"/>
      <c r="CV24" s="664"/>
      <c r="CW24" s="664"/>
      <c r="CX24" s="664"/>
      <c r="CY24" s="689"/>
      <c r="CZ24" s="690">
        <v>37.9</v>
      </c>
      <c r="DA24" s="672"/>
      <c r="DB24" s="672"/>
      <c r="DC24" s="692"/>
      <c r="DD24" s="688">
        <v>2048050</v>
      </c>
      <c r="DE24" s="664"/>
      <c r="DF24" s="664"/>
      <c r="DG24" s="664"/>
      <c r="DH24" s="664"/>
      <c r="DI24" s="664"/>
      <c r="DJ24" s="664"/>
      <c r="DK24" s="689"/>
      <c r="DL24" s="688">
        <v>1837263</v>
      </c>
      <c r="DM24" s="664"/>
      <c r="DN24" s="664"/>
      <c r="DO24" s="664"/>
      <c r="DP24" s="664"/>
      <c r="DQ24" s="664"/>
      <c r="DR24" s="664"/>
      <c r="DS24" s="664"/>
      <c r="DT24" s="664"/>
      <c r="DU24" s="664"/>
      <c r="DV24" s="689"/>
      <c r="DW24" s="690">
        <v>40.200000000000003</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4860919</v>
      </c>
      <c r="S25" s="609"/>
      <c r="T25" s="609"/>
      <c r="U25" s="609"/>
      <c r="V25" s="609"/>
      <c r="W25" s="609"/>
      <c r="X25" s="609"/>
      <c r="Y25" s="610"/>
      <c r="Z25" s="646">
        <v>56.2</v>
      </c>
      <c r="AA25" s="646"/>
      <c r="AB25" s="646"/>
      <c r="AC25" s="646"/>
      <c r="AD25" s="647">
        <v>4536456</v>
      </c>
      <c r="AE25" s="647"/>
      <c r="AF25" s="647"/>
      <c r="AG25" s="647"/>
      <c r="AH25" s="647"/>
      <c r="AI25" s="647"/>
      <c r="AJ25" s="647"/>
      <c r="AK25" s="647"/>
      <c r="AL25" s="611">
        <v>99.5</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1244703</v>
      </c>
      <c r="CS25" s="621"/>
      <c r="CT25" s="621"/>
      <c r="CU25" s="621"/>
      <c r="CV25" s="621"/>
      <c r="CW25" s="621"/>
      <c r="CX25" s="621"/>
      <c r="CY25" s="622"/>
      <c r="CZ25" s="611">
        <v>15.3</v>
      </c>
      <c r="DA25" s="623"/>
      <c r="DB25" s="623"/>
      <c r="DC25" s="624"/>
      <c r="DD25" s="614">
        <v>1115880</v>
      </c>
      <c r="DE25" s="621"/>
      <c r="DF25" s="621"/>
      <c r="DG25" s="621"/>
      <c r="DH25" s="621"/>
      <c r="DI25" s="621"/>
      <c r="DJ25" s="621"/>
      <c r="DK25" s="622"/>
      <c r="DL25" s="614">
        <v>1054433</v>
      </c>
      <c r="DM25" s="621"/>
      <c r="DN25" s="621"/>
      <c r="DO25" s="621"/>
      <c r="DP25" s="621"/>
      <c r="DQ25" s="621"/>
      <c r="DR25" s="621"/>
      <c r="DS25" s="621"/>
      <c r="DT25" s="621"/>
      <c r="DU25" s="621"/>
      <c r="DV25" s="622"/>
      <c r="DW25" s="611">
        <v>23</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1021</v>
      </c>
      <c r="S26" s="609"/>
      <c r="T26" s="609"/>
      <c r="U26" s="609"/>
      <c r="V26" s="609"/>
      <c r="W26" s="609"/>
      <c r="X26" s="609"/>
      <c r="Y26" s="610"/>
      <c r="Z26" s="646">
        <v>0</v>
      </c>
      <c r="AA26" s="646"/>
      <c r="AB26" s="646"/>
      <c r="AC26" s="646"/>
      <c r="AD26" s="647">
        <v>1021</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777254</v>
      </c>
      <c r="CS26" s="609"/>
      <c r="CT26" s="609"/>
      <c r="CU26" s="609"/>
      <c r="CV26" s="609"/>
      <c r="CW26" s="609"/>
      <c r="CX26" s="609"/>
      <c r="CY26" s="610"/>
      <c r="CZ26" s="611">
        <v>9.6</v>
      </c>
      <c r="DA26" s="623"/>
      <c r="DB26" s="623"/>
      <c r="DC26" s="624"/>
      <c r="DD26" s="614">
        <v>690577</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12716</v>
      </c>
      <c r="S27" s="609"/>
      <c r="T27" s="609"/>
      <c r="U27" s="609"/>
      <c r="V27" s="609"/>
      <c r="W27" s="609"/>
      <c r="X27" s="609"/>
      <c r="Y27" s="610"/>
      <c r="Z27" s="646">
        <v>0.1</v>
      </c>
      <c r="AA27" s="646"/>
      <c r="AB27" s="646"/>
      <c r="AC27" s="646"/>
      <c r="AD27" s="647" t="s">
        <v>121</v>
      </c>
      <c r="AE27" s="647"/>
      <c r="AF27" s="647"/>
      <c r="AG27" s="647"/>
      <c r="AH27" s="647"/>
      <c r="AI27" s="647"/>
      <c r="AJ27" s="647"/>
      <c r="AK27" s="647"/>
      <c r="AL27" s="611" t="s">
        <v>121</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2061354</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1398196</v>
      </c>
      <c r="CS27" s="621"/>
      <c r="CT27" s="621"/>
      <c r="CU27" s="621"/>
      <c r="CV27" s="621"/>
      <c r="CW27" s="621"/>
      <c r="CX27" s="621"/>
      <c r="CY27" s="622"/>
      <c r="CZ27" s="611">
        <v>17.2</v>
      </c>
      <c r="DA27" s="623"/>
      <c r="DB27" s="623"/>
      <c r="DC27" s="624"/>
      <c r="DD27" s="614">
        <v>512752</v>
      </c>
      <c r="DE27" s="621"/>
      <c r="DF27" s="621"/>
      <c r="DG27" s="621"/>
      <c r="DH27" s="621"/>
      <c r="DI27" s="621"/>
      <c r="DJ27" s="621"/>
      <c r="DK27" s="622"/>
      <c r="DL27" s="614">
        <v>363412</v>
      </c>
      <c r="DM27" s="621"/>
      <c r="DN27" s="621"/>
      <c r="DO27" s="621"/>
      <c r="DP27" s="621"/>
      <c r="DQ27" s="621"/>
      <c r="DR27" s="621"/>
      <c r="DS27" s="621"/>
      <c r="DT27" s="621"/>
      <c r="DU27" s="621"/>
      <c r="DV27" s="622"/>
      <c r="DW27" s="611">
        <v>7.9</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79686</v>
      </c>
      <c r="S28" s="609"/>
      <c r="T28" s="609"/>
      <c r="U28" s="609"/>
      <c r="V28" s="609"/>
      <c r="W28" s="609"/>
      <c r="X28" s="609"/>
      <c r="Y28" s="610"/>
      <c r="Z28" s="646">
        <v>0.9</v>
      </c>
      <c r="AA28" s="646"/>
      <c r="AB28" s="646"/>
      <c r="AC28" s="646"/>
      <c r="AD28" s="647">
        <v>7945</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433992</v>
      </c>
      <c r="CS28" s="609"/>
      <c r="CT28" s="609"/>
      <c r="CU28" s="609"/>
      <c r="CV28" s="609"/>
      <c r="CW28" s="609"/>
      <c r="CX28" s="609"/>
      <c r="CY28" s="610"/>
      <c r="CZ28" s="611">
        <v>5.3</v>
      </c>
      <c r="DA28" s="623"/>
      <c r="DB28" s="623"/>
      <c r="DC28" s="624"/>
      <c r="DD28" s="614">
        <v>419418</v>
      </c>
      <c r="DE28" s="609"/>
      <c r="DF28" s="609"/>
      <c r="DG28" s="609"/>
      <c r="DH28" s="609"/>
      <c r="DI28" s="609"/>
      <c r="DJ28" s="609"/>
      <c r="DK28" s="610"/>
      <c r="DL28" s="614">
        <v>419418</v>
      </c>
      <c r="DM28" s="609"/>
      <c r="DN28" s="609"/>
      <c r="DO28" s="609"/>
      <c r="DP28" s="609"/>
      <c r="DQ28" s="609"/>
      <c r="DR28" s="609"/>
      <c r="DS28" s="609"/>
      <c r="DT28" s="609"/>
      <c r="DU28" s="609"/>
      <c r="DV28" s="610"/>
      <c r="DW28" s="611">
        <v>9.1999999999999993</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21626</v>
      </c>
      <c r="S29" s="609"/>
      <c r="T29" s="609"/>
      <c r="U29" s="609"/>
      <c r="V29" s="609"/>
      <c r="W29" s="609"/>
      <c r="X29" s="609"/>
      <c r="Y29" s="610"/>
      <c r="Z29" s="646">
        <v>0.3</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433992</v>
      </c>
      <c r="CS29" s="621"/>
      <c r="CT29" s="621"/>
      <c r="CU29" s="621"/>
      <c r="CV29" s="621"/>
      <c r="CW29" s="621"/>
      <c r="CX29" s="621"/>
      <c r="CY29" s="622"/>
      <c r="CZ29" s="611">
        <v>5.3</v>
      </c>
      <c r="DA29" s="623"/>
      <c r="DB29" s="623"/>
      <c r="DC29" s="624"/>
      <c r="DD29" s="614">
        <v>419418</v>
      </c>
      <c r="DE29" s="621"/>
      <c r="DF29" s="621"/>
      <c r="DG29" s="621"/>
      <c r="DH29" s="621"/>
      <c r="DI29" s="621"/>
      <c r="DJ29" s="621"/>
      <c r="DK29" s="622"/>
      <c r="DL29" s="614">
        <v>419418</v>
      </c>
      <c r="DM29" s="621"/>
      <c r="DN29" s="621"/>
      <c r="DO29" s="621"/>
      <c r="DP29" s="621"/>
      <c r="DQ29" s="621"/>
      <c r="DR29" s="621"/>
      <c r="DS29" s="621"/>
      <c r="DT29" s="621"/>
      <c r="DU29" s="621"/>
      <c r="DV29" s="622"/>
      <c r="DW29" s="611">
        <v>9.1999999999999993</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1305670</v>
      </c>
      <c r="S30" s="609"/>
      <c r="T30" s="609"/>
      <c r="U30" s="609"/>
      <c r="V30" s="609"/>
      <c r="W30" s="609"/>
      <c r="X30" s="609"/>
      <c r="Y30" s="610"/>
      <c r="Z30" s="646">
        <v>15.1</v>
      </c>
      <c r="AA30" s="646"/>
      <c r="AB30" s="646"/>
      <c r="AC30" s="646"/>
      <c r="AD30" s="647" t="s">
        <v>121</v>
      </c>
      <c r="AE30" s="647"/>
      <c r="AF30" s="647"/>
      <c r="AG30" s="647"/>
      <c r="AH30" s="647"/>
      <c r="AI30" s="647"/>
      <c r="AJ30" s="647"/>
      <c r="AK30" s="647"/>
      <c r="AL30" s="611" t="s">
        <v>121</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420854</v>
      </c>
      <c r="CS30" s="609"/>
      <c r="CT30" s="609"/>
      <c r="CU30" s="609"/>
      <c r="CV30" s="609"/>
      <c r="CW30" s="609"/>
      <c r="CX30" s="609"/>
      <c r="CY30" s="610"/>
      <c r="CZ30" s="611">
        <v>5.2</v>
      </c>
      <c r="DA30" s="623"/>
      <c r="DB30" s="623"/>
      <c r="DC30" s="624"/>
      <c r="DD30" s="614">
        <v>406280</v>
      </c>
      <c r="DE30" s="609"/>
      <c r="DF30" s="609"/>
      <c r="DG30" s="609"/>
      <c r="DH30" s="609"/>
      <c r="DI30" s="609"/>
      <c r="DJ30" s="609"/>
      <c r="DK30" s="610"/>
      <c r="DL30" s="614">
        <v>406280</v>
      </c>
      <c r="DM30" s="609"/>
      <c r="DN30" s="609"/>
      <c r="DO30" s="609"/>
      <c r="DP30" s="609"/>
      <c r="DQ30" s="609"/>
      <c r="DR30" s="609"/>
      <c r="DS30" s="609"/>
      <c r="DT30" s="609"/>
      <c r="DU30" s="609"/>
      <c r="DV30" s="610"/>
      <c r="DW30" s="611">
        <v>8.9</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80" t="s">
        <v>299</v>
      </c>
      <c r="AQ31" s="681"/>
      <c r="AR31" s="681"/>
      <c r="AS31" s="681"/>
      <c r="AT31" s="682" t="s">
        <v>300</v>
      </c>
      <c r="AU31" s="212"/>
      <c r="AV31" s="212"/>
      <c r="AW31" s="212"/>
      <c r="AX31" s="666" t="s">
        <v>178</v>
      </c>
      <c r="AY31" s="667"/>
      <c r="AZ31" s="667"/>
      <c r="BA31" s="667"/>
      <c r="BB31" s="667"/>
      <c r="BC31" s="667"/>
      <c r="BD31" s="667"/>
      <c r="BE31" s="667"/>
      <c r="BF31" s="668"/>
      <c r="BG31" s="670">
        <v>99.2</v>
      </c>
      <c r="BH31" s="671"/>
      <c r="BI31" s="671"/>
      <c r="BJ31" s="671"/>
      <c r="BK31" s="671"/>
      <c r="BL31" s="671"/>
      <c r="BM31" s="672">
        <v>96.9</v>
      </c>
      <c r="BN31" s="671"/>
      <c r="BO31" s="671"/>
      <c r="BP31" s="671"/>
      <c r="BQ31" s="673"/>
      <c r="BR31" s="670">
        <v>99.2</v>
      </c>
      <c r="BS31" s="671"/>
      <c r="BT31" s="671"/>
      <c r="BU31" s="671"/>
      <c r="BV31" s="671"/>
      <c r="BW31" s="671"/>
      <c r="BX31" s="672">
        <v>97.1</v>
      </c>
      <c r="BY31" s="671"/>
      <c r="BZ31" s="671"/>
      <c r="CA31" s="671"/>
      <c r="CB31" s="673"/>
      <c r="CD31" s="629"/>
      <c r="CE31" s="630"/>
      <c r="CF31" s="605" t="s">
        <v>301</v>
      </c>
      <c r="CG31" s="606"/>
      <c r="CH31" s="606"/>
      <c r="CI31" s="606"/>
      <c r="CJ31" s="606"/>
      <c r="CK31" s="606"/>
      <c r="CL31" s="606"/>
      <c r="CM31" s="606"/>
      <c r="CN31" s="606"/>
      <c r="CO31" s="606"/>
      <c r="CP31" s="606"/>
      <c r="CQ31" s="607"/>
      <c r="CR31" s="608">
        <v>13138</v>
      </c>
      <c r="CS31" s="621"/>
      <c r="CT31" s="621"/>
      <c r="CU31" s="621"/>
      <c r="CV31" s="621"/>
      <c r="CW31" s="621"/>
      <c r="CX31" s="621"/>
      <c r="CY31" s="622"/>
      <c r="CZ31" s="611">
        <v>0.2</v>
      </c>
      <c r="DA31" s="623"/>
      <c r="DB31" s="623"/>
      <c r="DC31" s="624"/>
      <c r="DD31" s="614">
        <v>13138</v>
      </c>
      <c r="DE31" s="621"/>
      <c r="DF31" s="621"/>
      <c r="DG31" s="621"/>
      <c r="DH31" s="621"/>
      <c r="DI31" s="621"/>
      <c r="DJ31" s="621"/>
      <c r="DK31" s="622"/>
      <c r="DL31" s="614">
        <v>13138</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548964</v>
      </c>
      <c r="S32" s="609"/>
      <c r="T32" s="609"/>
      <c r="U32" s="609"/>
      <c r="V32" s="609"/>
      <c r="W32" s="609"/>
      <c r="X32" s="609"/>
      <c r="Y32" s="610"/>
      <c r="Z32" s="646">
        <v>6.3</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303</v>
      </c>
      <c r="AX32" s="605" t="s">
        <v>304</v>
      </c>
      <c r="AY32" s="606"/>
      <c r="AZ32" s="606"/>
      <c r="BA32" s="606"/>
      <c r="BB32" s="606"/>
      <c r="BC32" s="606"/>
      <c r="BD32" s="606"/>
      <c r="BE32" s="606"/>
      <c r="BF32" s="607"/>
      <c r="BG32" s="674">
        <v>98.8</v>
      </c>
      <c r="BH32" s="621"/>
      <c r="BI32" s="621"/>
      <c r="BJ32" s="621"/>
      <c r="BK32" s="621"/>
      <c r="BL32" s="621"/>
      <c r="BM32" s="612">
        <v>95.4</v>
      </c>
      <c r="BN32" s="621"/>
      <c r="BO32" s="621"/>
      <c r="BP32" s="621"/>
      <c r="BQ32" s="644"/>
      <c r="BR32" s="674">
        <v>98.7</v>
      </c>
      <c r="BS32" s="621"/>
      <c r="BT32" s="621"/>
      <c r="BU32" s="621"/>
      <c r="BV32" s="621"/>
      <c r="BW32" s="621"/>
      <c r="BX32" s="612">
        <v>95.5</v>
      </c>
      <c r="BY32" s="621"/>
      <c r="BZ32" s="621"/>
      <c r="CA32" s="621"/>
      <c r="CB32" s="644"/>
      <c r="CD32" s="631"/>
      <c r="CE32" s="632"/>
      <c r="CF32" s="605" t="s">
        <v>305</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111377</v>
      </c>
      <c r="S33" s="609"/>
      <c r="T33" s="609"/>
      <c r="U33" s="609"/>
      <c r="V33" s="609"/>
      <c r="W33" s="609"/>
      <c r="X33" s="609"/>
      <c r="Y33" s="610"/>
      <c r="Z33" s="646">
        <v>1.3</v>
      </c>
      <c r="AA33" s="646"/>
      <c r="AB33" s="646"/>
      <c r="AC33" s="646"/>
      <c r="AD33" s="647">
        <v>13982</v>
      </c>
      <c r="AE33" s="647"/>
      <c r="AF33" s="647"/>
      <c r="AG33" s="647"/>
      <c r="AH33" s="647"/>
      <c r="AI33" s="647"/>
      <c r="AJ33" s="647"/>
      <c r="AK33" s="647"/>
      <c r="AL33" s="611">
        <v>0.3</v>
      </c>
      <c r="AM33" s="612"/>
      <c r="AN33" s="612"/>
      <c r="AO33" s="648"/>
      <c r="AP33" s="651"/>
      <c r="AQ33" s="652"/>
      <c r="AR33" s="652"/>
      <c r="AS33" s="652"/>
      <c r="AT33" s="684"/>
      <c r="AU33" s="213"/>
      <c r="AV33" s="213"/>
      <c r="AW33" s="213"/>
      <c r="AX33" s="589" t="s">
        <v>307</v>
      </c>
      <c r="AY33" s="590"/>
      <c r="AZ33" s="590"/>
      <c r="BA33" s="590"/>
      <c r="BB33" s="590"/>
      <c r="BC33" s="590"/>
      <c r="BD33" s="590"/>
      <c r="BE33" s="590"/>
      <c r="BF33" s="591"/>
      <c r="BG33" s="669">
        <v>99.3</v>
      </c>
      <c r="BH33" s="593"/>
      <c r="BI33" s="593"/>
      <c r="BJ33" s="593"/>
      <c r="BK33" s="593"/>
      <c r="BL33" s="593"/>
      <c r="BM33" s="639">
        <v>97.7</v>
      </c>
      <c r="BN33" s="593"/>
      <c r="BO33" s="593"/>
      <c r="BP33" s="593"/>
      <c r="BQ33" s="656"/>
      <c r="BR33" s="669">
        <v>99.4</v>
      </c>
      <c r="BS33" s="593"/>
      <c r="BT33" s="593"/>
      <c r="BU33" s="593"/>
      <c r="BV33" s="593"/>
      <c r="BW33" s="593"/>
      <c r="BX33" s="639">
        <v>97.9</v>
      </c>
      <c r="BY33" s="593"/>
      <c r="BZ33" s="593"/>
      <c r="CA33" s="593"/>
      <c r="CB33" s="656"/>
      <c r="CD33" s="605" t="s">
        <v>308</v>
      </c>
      <c r="CE33" s="606"/>
      <c r="CF33" s="606"/>
      <c r="CG33" s="606"/>
      <c r="CH33" s="606"/>
      <c r="CI33" s="606"/>
      <c r="CJ33" s="606"/>
      <c r="CK33" s="606"/>
      <c r="CL33" s="606"/>
      <c r="CM33" s="606"/>
      <c r="CN33" s="606"/>
      <c r="CO33" s="606"/>
      <c r="CP33" s="606"/>
      <c r="CQ33" s="607"/>
      <c r="CR33" s="608">
        <v>4386530</v>
      </c>
      <c r="CS33" s="621"/>
      <c r="CT33" s="621"/>
      <c r="CU33" s="621"/>
      <c r="CV33" s="621"/>
      <c r="CW33" s="621"/>
      <c r="CX33" s="621"/>
      <c r="CY33" s="622"/>
      <c r="CZ33" s="611">
        <v>54</v>
      </c>
      <c r="DA33" s="623"/>
      <c r="DB33" s="623"/>
      <c r="DC33" s="624"/>
      <c r="DD33" s="614">
        <v>3695801</v>
      </c>
      <c r="DE33" s="621"/>
      <c r="DF33" s="621"/>
      <c r="DG33" s="621"/>
      <c r="DH33" s="621"/>
      <c r="DI33" s="621"/>
      <c r="DJ33" s="621"/>
      <c r="DK33" s="622"/>
      <c r="DL33" s="614">
        <v>2486193</v>
      </c>
      <c r="DM33" s="621"/>
      <c r="DN33" s="621"/>
      <c r="DO33" s="621"/>
      <c r="DP33" s="621"/>
      <c r="DQ33" s="621"/>
      <c r="DR33" s="621"/>
      <c r="DS33" s="621"/>
      <c r="DT33" s="621"/>
      <c r="DU33" s="621"/>
      <c r="DV33" s="622"/>
      <c r="DW33" s="611">
        <v>54.3</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20695</v>
      </c>
      <c r="S34" s="609"/>
      <c r="T34" s="609"/>
      <c r="U34" s="609"/>
      <c r="V34" s="609"/>
      <c r="W34" s="609"/>
      <c r="X34" s="609"/>
      <c r="Y34" s="610"/>
      <c r="Z34" s="646">
        <v>0.2</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1533202</v>
      </c>
      <c r="CS34" s="609"/>
      <c r="CT34" s="609"/>
      <c r="CU34" s="609"/>
      <c r="CV34" s="609"/>
      <c r="CW34" s="609"/>
      <c r="CX34" s="609"/>
      <c r="CY34" s="610"/>
      <c r="CZ34" s="611">
        <v>18.899999999999999</v>
      </c>
      <c r="DA34" s="623"/>
      <c r="DB34" s="623"/>
      <c r="DC34" s="624"/>
      <c r="DD34" s="614">
        <v>1082017</v>
      </c>
      <c r="DE34" s="609"/>
      <c r="DF34" s="609"/>
      <c r="DG34" s="609"/>
      <c r="DH34" s="609"/>
      <c r="DI34" s="609"/>
      <c r="DJ34" s="609"/>
      <c r="DK34" s="610"/>
      <c r="DL34" s="614">
        <v>998636</v>
      </c>
      <c r="DM34" s="609"/>
      <c r="DN34" s="609"/>
      <c r="DO34" s="609"/>
      <c r="DP34" s="609"/>
      <c r="DQ34" s="609"/>
      <c r="DR34" s="609"/>
      <c r="DS34" s="609"/>
      <c r="DT34" s="609"/>
      <c r="DU34" s="609"/>
      <c r="DV34" s="610"/>
      <c r="DW34" s="611">
        <v>21.8</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512724</v>
      </c>
      <c r="S35" s="609"/>
      <c r="T35" s="609"/>
      <c r="U35" s="609"/>
      <c r="V35" s="609"/>
      <c r="W35" s="609"/>
      <c r="X35" s="609"/>
      <c r="Y35" s="610"/>
      <c r="Z35" s="646">
        <v>5.9</v>
      </c>
      <c r="AA35" s="646"/>
      <c r="AB35" s="646"/>
      <c r="AC35" s="646"/>
      <c r="AD35" s="647" t="s">
        <v>121</v>
      </c>
      <c r="AE35" s="647"/>
      <c r="AF35" s="647"/>
      <c r="AG35" s="647"/>
      <c r="AH35" s="647"/>
      <c r="AI35" s="647"/>
      <c r="AJ35" s="647"/>
      <c r="AK35" s="647"/>
      <c r="AL35" s="611" t="s">
        <v>121</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78612</v>
      </c>
      <c r="CS35" s="621"/>
      <c r="CT35" s="621"/>
      <c r="CU35" s="621"/>
      <c r="CV35" s="621"/>
      <c r="CW35" s="621"/>
      <c r="CX35" s="621"/>
      <c r="CY35" s="622"/>
      <c r="CZ35" s="611">
        <v>1</v>
      </c>
      <c r="DA35" s="623"/>
      <c r="DB35" s="623"/>
      <c r="DC35" s="624"/>
      <c r="DD35" s="614">
        <v>77661</v>
      </c>
      <c r="DE35" s="621"/>
      <c r="DF35" s="621"/>
      <c r="DG35" s="621"/>
      <c r="DH35" s="621"/>
      <c r="DI35" s="621"/>
      <c r="DJ35" s="621"/>
      <c r="DK35" s="622"/>
      <c r="DL35" s="614">
        <v>69607</v>
      </c>
      <c r="DM35" s="621"/>
      <c r="DN35" s="621"/>
      <c r="DO35" s="621"/>
      <c r="DP35" s="621"/>
      <c r="DQ35" s="621"/>
      <c r="DR35" s="621"/>
      <c r="DS35" s="621"/>
      <c r="DT35" s="621"/>
      <c r="DU35" s="621"/>
      <c r="DV35" s="622"/>
      <c r="DW35" s="611">
        <v>1.5</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635392</v>
      </c>
      <c r="S36" s="609"/>
      <c r="T36" s="609"/>
      <c r="U36" s="609"/>
      <c r="V36" s="609"/>
      <c r="W36" s="609"/>
      <c r="X36" s="609"/>
      <c r="Y36" s="610"/>
      <c r="Z36" s="646">
        <v>7.3</v>
      </c>
      <c r="AA36" s="646"/>
      <c r="AB36" s="646"/>
      <c r="AC36" s="646"/>
      <c r="AD36" s="647" t="s">
        <v>121</v>
      </c>
      <c r="AE36" s="647"/>
      <c r="AF36" s="647"/>
      <c r="AG36" s="647"/>
      <c r="AH36" s="647"/>
      <c r="AI36" s="647"/>
      <c r="AJ36" s="647"/>
      <c r="AK36" s="647"/>
      <c r="AL36" s="611" t="s">
        <v>121</v>
      </c>
      <c r="AM36" s="612"/>
      <c r="AN36" s="612"/>
      <c r="AO36" s="648"/>
      <c r="AP36" s="218"/>
      <c r="AQ36" s="657" t="s">
        <v>316</v>
      </c>
      <c r="AR36" s="658"/>
      <c r="AS36" s="658"/>
      <c r="AT36" s="658"/>
      <c r="AU36" s="658"/>
      <c r="AV36" s="658"/>
      <c r="AW36" s="658"/>
      <c r="AX36" s="658"/>
      <c r="AY36" s="659"/>
      <c r="AZ36" s="663">
        <v>1129012</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66005</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929744</v>
      </c>
      <c r="CS36" s="609"/>
      <c r="CT36" s="609"/>
      <c r="CU36" s="609"/>
      <c r="CV36" s="609"/>
      <c r="CW36" s="609"/>
      <c r="CX36" s="609"/>
      <c r="CY36" s="610"/>
      <c r="CZ36" s="611">
        <v>11.5</v>
      </c>
      <c r="DA36" s="623"/>
      <c r="DB36" s="623"/>
      <c r="DC36" s="624"/>
      <c r="DD36" s="614">
        <v>878865</v>
      </c>
      <c r="DE36" s="609"/>
      <c r="DF36" s="609"/>
      <c r="DG36" s="609"/>
      <c r="DH36" s="609"/>
      <c r="DI36" s="609"/>
      <c r="DJ36" s="609"/>
      <c r="DK36" s="610"/>
      <c r="DL36" s="614">
        <v>627677</v>
      </c>
      <c r="DM36" s="609"/>
      <c r="DN36" s="609"/>
      <c r="DO36" s="609"/>
      <c r="DP36" s="609"/>
      <c r="DQ36" s="609"/>
      <c r="DR36" s="609"/>
      <c r="DS36" s="609"/>
      <c r="DT36" s="609"/>
      <c r="DU36" s="609"/>
      <c r="DV36" s="610"/>
      <c r="DW36" s="611">
        <v>13.7</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222022</v>
      </c>
      <c r="S37" s="609"/>
      <c r="T37" s="609"/>
      <c r="U37" s="609"/>
      <c r="V37" s="609"/>
      <c r="W37" s="609"/>
      <c r="X37" s="609"/>
      <c r="Y37" s="610"/>
      <c r="Z37" s="646">
        <v>2.6</v>
      </c>
      <c r="AA37" s="646"/>
      <c r="AB37" s="646"/>
      <c r="AC37" s="646"/>
      <c r="AD37" s="647">
        <v>1568</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257430</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54828</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446542</v>
      </c>
      <c r="CS37" s="621"/>
      <c r="CT37" s="621"/>
      <c r="CU37" s="621"/>
      <c r="CV37" s="621"/>
      <c r="CW37" s="621"/>
      <c r="CX37" s="621"/>
      <c r="CY37" s="622"/>
      <c r="CZ37" s="611">
        <v>5.5</v>
      </c>
      <c r="DA37" s="623"/>
      <c r="DB37" s="623"/>
      <c r="DC37" s="624"/>
      <c r="DD37" s="614">
        <v>432300</v>
      </c>
      <c r="DE37" s="621"/>
      <c r="DF37" s="621"/>
      <c r="DG37" s="621"/>
      <c r="DH37" s="621"/>
      <c r="DI37" s="621"/>
      <c r="DJ37" s="621"/>
      <c r="DK37" s="622"/>
      <c r="DL37" s="614">
        <v>397501</v>
      </c>
      <c r="DM37" s="621"/>
      <c r="DN37" s="621"/>
      <c r="DO37" s="621"/>
      <c r="DP37" s="621"/>
      <c r="DQ37" s="621"/>
      <c r="DR37" s="621"/>
      <c r="DS37" s="621"/>
      <c r="DT37" s="621"/>
      <c r="DU37" s="621"/>
      <c r="DV37" s="622"/>
      <c r="DW37" s="611">
        <v>8.6999999999999993</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317153</v>
      </c>
      <c r="S38" s="609"/>
      <c r="T38" s="609"/>
      <c r="U38" s="609"/>
      <c r="V38" s="609"/>
      <c r="W38" s="609"/>
      <c r="X38" s="609"/>
      <c r="Y38" s="610"/>
      <c r="Z38" s="646">
        <v>3.7</v>
      </c>
      <c r="AA38" s="646"/>
      <c r="AB38" s="646"/>
      <c r="AC38" s="646"/>
      <c r="AD38" s="647" t="s">
        <v>121</v>
      </c>
      <c r="AE38" s="647"/>
      <c r="AF38" s="647"/>
      <c r="AG38" s="647"/>
      <c r="AH38" s="647"/>
      <c r="AI38" s="647"/>
      <c r="AJ38" s="647"/>
      <c r="AK38" s="647"/>
      <c r="AL38" s="611" t="s">
        <v>121</v>
      </c>
      <c r="AM38" s="612"/>
      <c r="AN38" s="612"/>
      <c r="AO38" s="648"/>
      <c r="AQ38" s="641" t="s">
        <v>324</v>
      </c>
      <c r="AR38" s="642"/>
      <c r="AS38" s="642"/>
      <c r="AT38" s="642"/>
      <c r="AU38" s="642"/>
      <c r="AV38" s="642"/>
      <c r="AW38" s="642"/>
      <c r="AX38" s="642"/>
      <c r="AY38" s="643"/>
      <c r="AZ38" s="608">
        <v>47676</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2342</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1081336</v>
      </c>
      <c r="CS38" s="609"/>
      <c r="CT38" s="609"/>
      <c r="CU38" s="609"/>
      <c r="CV38" s="609"/>
      <c r="CW38" s="609"/>
      <c r="CX38" s="609"/>
      <c r="CY38" s="610"/>
      <c r="CZ38" s="611">
        <v>13.3</v>
      </c>
      <c r="DA38" s="623"/>
      <c r="DB38" s="623"/>
      <c r="DC38" s="624"/>
      <c r="DD38" s="614">
        <v>961183</v>
      </c>
      <c r="DE38" s="609"/>
      <c r="DF38" s="609"/>
      <c r="DG38" s="609"/>
      <c r="DH38" s="609"/>
      <c r="DI38" s="609"/>
      <c r="DJ38" s="609"/>
      <c r="DK38" s="610"/>
      <c r="DL38" s="614">
        <v>790273</v>
      </c>
      <c r="DM38" s="609"/>
      <c r="DN38" s="609"/>
      <c r="DO38" s="609"/>
      <c r="DP38" s="609"/>
      <c r="DQ38" s="609"/>
      <c r="DR38" s="609"/>
      <c r="DS38" s="609"/>
      <c r="DT38" s="609"/>
      <c r="DU38" s="609"/>
      <c r="DV38" s="610"/>
      <c r="DW38" s="611">
        <v>17.3</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328</v>
      </c>
      <c r="AR39" s="642"/>
      <c r="AS39" s="642"/>
      <c r="AT39" s="642"/>
      <c r="AU39" s="642"/>
      <c r="AV39" s="642"/>
      <c r="AW39" s="642"/>
      <c r="AX39" s="642"/>
      <c r="AY39" s="643"/>
      <c r="AZ39" s="608" t="s">
        <v>121</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3790</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700636</v>
      </c>
      <c r="CS39" s="621"/>
      <c r="CT39" s="621"/>
      <c r="CU39" s="621"/>
      <c r="CV39" s="621"/>
      <c r="CW39" s="621"/>
      <c r="CX39" s="621"/>
      <c r="CY39" s="622"/>
      <c r="CZ39" s="611">
        <v>8.6</v>
      </c>
      <c r="DA39" s="623"/>
      <c r="DB39" s="623"/>
      <c r="DC39" s="624"/>
      <c r="DD39" s="614">
        <v>696075</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14353</v>
      </c>
      <c r="S40" s="609"/>
      <c r="T40" s="609"/>
      <c r="U40" s="609"/>
      <c r="V40" s="609"/>
      <c r="W40" s="609"/>
      <c r="X40" s="609"/>
      <c r="Y40" s="610"/>
      <c r="Z40" s="646">
        <v>0.2</v>
      </c>
      <c r="AA40" s="646"/>
      <c r="AB40" s="646"/>
      <c r="AC40" s="646"/>
      <c r="AD40" s="647" t="s">
        <v>121</v>
      </c>
      <c r="AE40" s="647"/>
      <c r="AF40" s="647"/>
      <c r="AG40" s="647"/>
      <c r="AH40" s="647"/>
      <c r="AI40" s="647"/>
      <c r="AJ40" s="647"/>
      <c r="AK40" s="647"/>
      <c r="AL40" s="611" t="s">
        <v>121</v>
      </c>
      <c r="AM40" s="612"/>
      <c r="AN40" s="612"/>
      <c r="AO40" s="648"/>
      <c r="AQ40" s="641" t="s">
        <v>332</v>
      </c>
      <c r="AR40" s="642"/>
      <c r="AS40" s="642"/>
      <c r="AT40" s="642"/>
      <c r="AU40" s="642"/>
      <c r="AV40" s="642"/>
      <c r="AW40" s="642"/>
      <c r="AX40" s="642"/>
      <c r="AY40" s="643"/>
      <c r="AZ40" s="608" t="s">
        <v>121</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84</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63000</v>
      </c>
      <c r="CS40" s="609"/>
      <c r="CT40" s="609"/>
      <c r="CU40" s="609"/>
      <c r="CV40" s="609"/>
      <c r="CW40" s="609"/>
      <c r="CX40" s="609"/>
      <c r="CY40" s="610"/>
      <c r="CZ40" s="611">
        <v>0.8</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8649965</v>
      </c>
      <c r="S41" s="633"/>
      <c r="T41" s="633"/>
      <c r="U41" s="633"/>
      <c r="V41" s="633"/>
      <c r="W41" s="633"/>
      <c r="X41" s="633"/>
      <c r="Y41" s="636"/>
      <c r="Z41" s="637">
        <v>100</v>
      </c>
      <c r="AA41" s="637"/>
      <c r="AB41" s="637"/>
      <c r="AC41" s="637"/>
      <c r="AD41" s="638">
        <v>4560972</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244707</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121</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579199</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408</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653074</v>
      </c>
      <c r="CS42" s="621"/>
      <c r="CT42" s="621"/>
      <c r="CU42" s="621"/>
      <c r="CV42" s="621"/>
      <c r="CW42" s="621"/>
      <c r="CX42" s="621"/>
      <c r="CY42" s="622"/>
      <c r="CZ42" s="611">
        <v>8</v>
      </c>
      <c r="DA42" s="623"/>
      <c r="DB42" s="623"/>
      <c r="DC42" s="624"/>
      <c r="DD42" s="614">
        <v>222447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50567</v>
      </c>
      <c r="CS43" s="621"/>
      <c r="CT43" s="621"/>
      <c r="CU43" s="621"/>
      <c r="CV43" s="621"/>
      <c r="CW43" s="621"/>
      <c r="CX43" s="621"/>
      <c r="CY43" s="622"/>
      <c r="CZ43" s="611">
        <v>0.6</v>
      </c>
      <c r="DA43" s="623"/>
      <c r="DB43" s="623"/>
      <c r="DC43" s="624"/>
      <c r="DD43" s="614">
        <v>50567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300784</v>
      </c>
      <c r="CS44" s="609"/>
      <c r="CT44" s="609"/>
      <c r="CU44" s="609"/>
      <c r="CV44" s="609"/>
      <c r="CW44" s="609"/>
      <c r="CX44" s="609"/>
      <c r="CY44" s="610"/>
      <c r="CZ44" s="611">
        <v>3.7</v>
      </c>
      <c r="DA44" s="612"/>
      <c r="DB44" s="612"/>
      <c r="DC44" s="613"/>
      <c r="DD44" s="614">
        <v>220047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42504</v>
      </c>
      <c r="CS45" s="621"/>
      <c r="CT45" s="621"/>
      <c r="CU45" s="621"/>
      <c r="CV45" s="621"/>
      <c r="CW45" s="621"/>
      <c r="CX45" s="621"/>
      <c r="CY45" s="622"/>
      <c r="CZ45" s="611">
        <v>0.5</v>
      </c>
      <c r="DA45" s="623"/>
      <c r="DB45" s="623"/>
      <c r="DC45" s="624"/>
      <c r="DD45" s="614">
        <v>4626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241369</v>
      </c>
      <c r="CS46" s="609"/>
      <c r="CT46" s="609"/>
      <c r="CU46" s="609"/>
      <c r="CV46" s="609"/>
      <c r="CW46" s="609"/>
      <c r="CX46" s="609"/>
      <c r="CY46" s="610"/>
      <c r="CZ46" s="611">
        <v>3</v>
      </c>
      <c r="DA46" s="612"/>
      <c r="DB46" s="612"/>
      <c r="DC46" s="613"/>
      <c r="DD46" s="614">
        <v>215421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352290</v>
      </c>
      <c r="CS47" s="621"/>
      <c r="CT47" s="621"/>
      <c r="CU47" s="621"/>
      <c r="CV47" s="621"/>
      <c r="CW47" s="621"/>
      <c r="CX47" s="621"/>
      <c r="CY47" s="622"/>
      <c r="CZ47" s="611">
        <v>4.3</v>
      </c>
      <c r="DA47" s="623"/>
      <c r="DB47" s="623"/>
      <c r="DC47" s="624"/>
      <c r="DD47" s="614">
        <v>2400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8116495</v>
      </c>
      <c r="CS49" s="593"/>
      <c r="CT49" s="593"/>
      <c r="CU49" s="593"/>
      <c r="CV49" s="593"/>
      <c r="CW49" s="593"/>
      <c r="CX49" s="593"/>
      <c r="CY49" s="594"/>
      <c r="CZ49" s="595">
        <v>100</v>
      </c>
      <c r="DA49" s="596"/>
      <c r="DB49" s="596"/>
      <c r="DC49" s="597"/>
      <c r="DD49" s="598">
        <v>5966298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4JkXdiX4R//g2v5kxihjdNBmhEW/ZYOpi/VJdCTFvh+P3hpKEM3U72rRPRfgcCFxoEAzI//MG+4WGP6PKmmXYA==" saltValue="5XxpFvRoaCGhgHJwPhql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V32" sqref="V32:Z3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8640</v>
      </c>
      <c r="R7" s="1090"/>
      <c r="S7" s="1090"/>
      <c r="T7" s="1090"/>
      <c r="U7" s="1090"/>
      <c r="V7" s="1090">
        <v>8109</v>
      </c>
      <c r="W7" s="1090"/>
      <c r="X7" s="1090"/>
      <c r="Y7" s="1090"/>
      <c r="Z7" s="1090"/>
      <c r="AA7" s="1090">
        <v>530</v>
      </c>
      <c r="AB7" s="1090"/>
      <c r="AC7" s="1090"/>
      <c r="AD7" s="1090"/>
      <c r="AE7" s="1091"/>
      <c r="AF7" s="1092">
        <v>436</v>
      </c>
      <c r="AG7" s="1093"/>
      <c r="AH7" s="1093"/>
      <c r="AI7" s="1093"/>
      <c r="AJ7" s="1094"/>
      <c r="AK7" s="1095">
        <v>512</v>
      </c>
      <c r="AL7" s="1096"/>
      <c r="AM7" s="1096"/>
      <c r="AN7" s="1096"/>
      <c r="AO7" s="1096"/>
      <c r="AP7" s="1096">
        <v>4953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t="s">
        <v>376</v>
      </c>
      <c r="C8" s="1018"/>
      <c r="D8" s="1018"/>
      <c r="E8" s="1018"/>
      <c r="F8" s="1018"/>
      <c r="G8" s="1018"/>
      <c r="H8" s="1018"/>
      <c r="I8" s="1018"/>
      <c r="J8" s="1018"/>
      <c r="K8" s="1018"/>
      <c r="L8" s="1018"/>
      <c r="M8" s="1018"/>
      <c r="N8" s="1018"/>
      <c r="O8" s="1018"/>
      <c r="P8" s="1019"/>
      <c r="Q8" s="1025">
        <v>16</v>
      </c>
      <c r="R8" s="1026"/>
      <c r="S8" s="1026"/>
      <c r="T8" s="1026"/>
      <c r="U8" s="1026"/>
      <c r="V8" s="1026">
        <v>13</v>
      </c>
      <c r="W8" s="1026"/>
      <c r="X8" s="1026"/>
      <c r="Y8" s="1026"/>
      <c r="Z8" s="1026"/>
      <c r="AA8" s="1026">
        <v>3</v>
      </c>
      <c r="AB8" s="1026"/>
      <c r="AC8" s="1026"/>
      <c r="AD8" s="1026"/>
      <c r="AE8" s="1027"/>
      <c r="AF8" s="1022">
        <v>3</v>
      </c>
      <c r="AG8" s="1023"/>
      <c r="AH8" s="1023"/>
      <c r="AI8" s="1023"/>
      <c r="AJ8" s="1024"/>
      <c r="AK8" s="1067">
        <v>6</v>
      </c>
      <c r="AL8" s="1068"/>
      <c r="AM8" s="1068"/>
      <c r="AN8" s="1068"/>
      <c r="AO8" s="1068"/>
      <c r="AP8" s="1068" t="s">
        <v>547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4">
        <v>8655</v>
      </c>
      <c r="R23" s="1048"/>
      <c r="S23" s="1048"/>
      <c r="T23" s="1048"/>
      <c r="U23" s="1048"/>
      <c r="V23" s="1048">
        <v>8122</v>
      </c>
      <c r="W23" s="1048"/>
      <c r="X23" s="1048"/>
      <c r="Y23" s="1048"/>
      <c r="Z23" s="1048"/>
      <c r="AA23" s="1048">
        <v>533</v>
      </c>
      <c r="AB23" s="1048"/>
      <c r="AC23" s="1048"/>
      <c r="AD23" s="1048"/>
      <c r="AE23" s="1055"/>
      <c r="AF23" s="1056">
        <v>439</v>
      </c>
      <c r="AG23" s="1048"/>
      <c r="AH23" s="1048"/>
      <c r="AI23" s="1048"/>
      <c r="AJ23" s="1057"/>
      <c r="AK23" s="1058"/>
      <c r="AL23" s="1059"/>
      <c r="AM23" s="1059"/>
      <c r="AN23" s="1059"/>
      <c r="AO23" s="1059"/>
      <c r="AP23" s="1048">
        <v>4953</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390</v>
      </c>
      <c r="C28" s="1035"/>
      <c r="D28" s="1035"/>
      <c r="E28" s="1035"/>
      <c r="F28" s="1035"/>
      <c r="G28" s="1035"/>
      <c r="H28" s="1035"/>
      <c r="I28" s="1035"/>
      <c r="J28" s="1035"/>
      <c r="K28" s="1035"/>
      <c r="L28" s="1035"/>
      <c r="M28" s="1035"/>
      <c r="N28" s="1035"/>
      <c r="O28" s="1035"/>
      <c r="P28" s="1036"/>
      <c r="Q28" s="1037">
        <v>2352</v>
      </c>
      <c r="R28" s="1038"/>
      <c r="S28" s="1038"/>
      <c r="T28" s="1038"/>
      <c r="U28" s="1038"/>
      <c r="V28" s="1038">
        <v>2286</v>
      </c>
      <c r="W28" s="1038"/>
      <c r="X28" s="1038"/>
      <c r="Y28" s="1038"/>
      <c r="Z28" s="1038"/>
      <c r="AA28" s="1038">
        <v>66</v>
      </c>
      <c r="AB28" s="1038"/>
      <c r="AC28" s="1038"/>
      <c r="AD28" s="1038"/>
      <c r="AE28" s="1039"/>
      <c r="AF28" s="1040">
        <v>66</v>
      </c>
      <c r="AG28" s="1038"/>
      <c r="AH28" s="1038"/>
      <c r="AI28" s="1038"/>
      <c r="AJ28" s="1041"/>
      <c r="AK28" s="1029">
        <v>381</v>
      </c>
      <c r="AL28" s="1030"/>
      <c r="AM28" s="1030"/>
      <c r="AN28" s="1030"/>
      <c r="AO28" s="1030"/>
      <c r="AP28" s="1030" t="s">
        <v>547</v>
      </c>
      <c r="AQ28" s="1030"/>
      <c r="AR28" s="1030"/>
      <c r="AS28" s="1030"/>
      <c r="AT28" s="1030"/>
      <c r="AU28" s="1030" t="s">
        <v>547</v>
      </c>
      <c r="AV28" s="1030"/>
      <c r="AW28" s="1030"/>
      <c r="AX28" s="1030"/>
      <c r="AY28" s="1030"/>
      <c r="AZ28" s="1031" t="s">
        <v>547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2097</v>
      </c>
      <c r="R29" s="1026"/>
      <c r="S29" s="1026"/>
      <c r="T29" s="1026"/>
      <c r="U29" s="1026"/>
      <c r="V29" s="1026">
        <v>1961</v>
      </c>
      <c r="W29" s="1026"/>
      <c r="X29" s="1026"/>
      <c r="Y29" s="1026"/>
      <c r="Z29" s="1026"/>
      <c r="AA29" s="1026">
        <v>136</v>
      </c>
      <c r="AB29" s="1026"/>
      <c r="AC29" s="1026"/>
      <c r="AD29" s="1026"/>
      <c r="AE29" s="1027"/>
      <c r="AF29" s="1022">
        <v>136</v>
      </c>
      <c r="AG29" s="1023"/>
      <c r="AH29" s="1023"/>
      <c r="AI29" s="1023"/>
      <c r="AJ29" s="1024"/>
      <c r="AK29" s="967">
        <v>389</v>
      </c>
      <c r="AL29" s="958"/>
      <c r="AM29" s="958"/>
      <c r="AN29" s="958"/>
      <c r="AO29" s="958"/>
      <c r="AP29" s="958" t="s">
        <v>547</v>
      </c>
      <c r="AQ29" s="958"/>
      <c r="AR29" s="958"/>
      <c r="AS29" s="958"/>
      <c r="AT29" s="958"/>
      <c r="AU29" s="958" t="s">
        <v>547</v>
      </c>
      <c r="AV29" s="958"/>
      <c r="AW29" s="958"/>
      <c r="AX29" s="958"/>
      <c r="AY29" s="958"/>
      <c r="AZ29" s="1028" t="s">
        <v>547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234</v>
      </c>
      <c r="R30" s="1026"/>
      <c r="S30" s="1026"/>
      <c r="T30" s="1026"/>
      <c r="U30" s="1026"/>
      <c r="V30" s="1026">
        <v>229</v>
      </c>
      <c r="W30" s="1026"/>
      <c r="X30" s="1026"/>
      <c r="Y30" s="1026"/>
      <c r="Z30" s="1026"/>
      <c r="AA30" s="1026">
        <v>5</v>
      </c>
      <c r="AB30" s="1026"/>
      <c r="AC30" s="1026"/>
      <c r="AD30" s="1026"/>
      <c r="AE30" s="1027"/>
      <c r="AF30" s="1022">
        <v>5</v>
      </c>
      <c r="AG30" s="1023"/>
      <c r="AH30" s="1023"/>
      <c r="AI30" s="1023"/>
      <c r="AJ30" s="1024"/>
      <c r="AK30" s="967">
        <v>52</v>
      </c>
      <c r="AL30" s="958"/>
      <c r="AM30" s="958"/>
      <c r="AN30" s="958"/>
      <c r="AO30" s="958"/>
      <c r="AP30" s="958" t="s">
        <v>547</v>
      </c>
      <c r="AQ30" s="958"/>
      <c r="AR30" s="958"/>
      <c r="AS30" s="958"/>
      <c r="AT30" s="958"/>
      <c r="AU30" s="958" t="s">
        <v>547</v>
      </c>
      <c r="AV30" s="958"/>
      <c r="AW30" s="958"/>
      <c r="AX30" s="958"/>
      <c r="AY30" s="958"/>
      <c r="AZ30" s="1028" t="s">
        <v>547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457</v>
      </c>
      <c r="R31" s="1026"/>
      <c r="S31" s="1026"/>
      <c r="T31" s="1026"/>
      <c r="U31" s="1026"/>
      <c r="V31" s="1026">
        <v>431</v>
      </c>
      <c r="W31" s="1026"/>
      <c r="X31" s="1026"/>
      <c r="Y31" s="1026"/>
      <c r="Z31" s="1026"/>
      <c r="AA31" s="1026">
        <v>27</v>
      </c>
      <c r="AB31" s="1026"/>
      <c r="AC31" s="1026"/>
      <c r="AD31" s="1026"/>
      <c r="AE31" s="1027"/>
      <c r="AF31" s="1022">
        <v>1494</v>
      </c>
      <c r="AG31" s="1023"/>
      <c r="AH31" s="1023"/>
      <c r="AI31" s="1023"/>
      <c r="AJ31" s="1024"/>
      <c r="AK31" s="967">
        <v>8</v>
      </c>
      <c r="AL31" s="958"/>
      <c r="AM31" s="958"/>
      <c r="AN31" s="958"/>
      <c r="AO31" s="958"/>
      <c r="AP31" s="958">
        <v>2</v>
      </c>
      <c r="AQ31" s="958"/>
      <c r="AR31" s="958"/>
      <c r="AS31" s="958"/>
      <c r="AT31" s="958"/>
      <c r="AU31" s="958">
        <v>1</v>
      </c>
      <c r="AV31" s="958"/>
      <c r="AW31" s="958"/>
      <c r="AX31" s="958"/>
      <c r="AY31" s="958"/>
      <c r="AZ31" s="1028" t="s">
        <v>547</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395</v>
      </c>
      <c r="C32" s="1018"/>
      <c r="D32" s="1018"/>
      <c r="E32" s="1018"/>
      <c r="F32" s="1018"/>
      <c r="G32" s="1018"/>
      <c r="H32" s="1018"/>
      <c r="I32" s="1018"/>
      <c r="J32" s="1018"/>
      <c r="K32" s="1018"/>
      <c r="L32" s="1018"/>
      <c r="M32" s="1018"/>
      <c r="N32" s="1018"/>
      <c r="O32" s="1018"/>
      <c r="P32" s="1019"/>
      <c r="Q32" s="1025">
        <v>537</v>
      </c>
      <c r="R32" s="1026"/>
      <c r="S32" s="1026"/>
      <c r="T32" s="1026"/>
      <c r="U32" s="1026"/>
      <c r="V32" s="1026">
        <v>427</v>
      </c>
      <c r="W32" s="1026"/>
      <c r="X32" s="1026"/>
      <c r="Y32" s="1026"/>
      <c r="Z32" s="1026"/>
      <c r="AA32" s="1026">
        <v>110</v>
      </c>
      <c r="AB32" s="1026"/>
      <c r="AC32" s="1026"/>
      <c r="AD32" s="1026"/>
      <c r="AE32" s="1027"/>
      <c r="AF32" s="1022">
        <v>110</v>
      </c>
      <c r="AG32" s="1023"/>
      <c r="AH32" s="1023"/>
      <c r="AI32" s="1023"/>
      <c r="AJ32" s="1024"/>
      <c r="AK32" s="967">
        <v>257</v>
      </c>
      <c r="AL32" s="958"/>
      <c r="AM32" s="958"/>
      <c r="AN32" s="958"/>
      <c r="AO32" s="958"/>
      <c r="AP32" s="958">
        <v>2730</v>
      </c>
      <c r="AQ32" s="958"/>
      <c r="AR32" s="958"/>
      <c r="AS32" s="958"/>
      <c r="AT32" s="958"/>
      <c r="AU32" s="958">
        <v>1954</v>
      </c>
      <c r="AV32" s="958"/>
      <c r="AW32" s="958"/>
      <c r="AX32" s="958"/>
      <c r="AY32" s="958"/>
      <c r="AZ32" s="1028" t="s">
        <v>547</v>
      </c>
      <c r="BA32" s="1028"/>
      <c r="BB32" s="1028"/>
      <c r="BC32" s="1028"/>
      <c r="BD32" s="1028"/>
      <c r="BE32" s="959" t="s">
        <v>396</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1810</v>
      </c>
      <c r="AG63" s="946"/>
      <c r="AH63" s="946"/>
      <c r="AI63" s="946"/>
      <c r="AJ63" s="1009"/>
      <c r="AK63" s="1010"/>
      <c r="AL63" s="950"/>
      <c r="AM63" s="950"/>
      <c r="AN63" s="950"/>
      <c r="AO63" s="950"/>
      <c r="AP63" s="946">
        <v>2732</v>
      </c>
      <c r="AQ63" s="946"/>
      <c r="AR63" s="946"/>
      <c r="AS63" s="946"/>
      <c r="AT63" s="946"/>
      <c r="AU63" s="946">
        <v>1955</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401</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548</v>
      </c>
      <c r="C68" s="973"/>
      <c r="D68" s="973"/>
      <c r="E68" s="973"/>
      <c r="F68" s="973"/>
      <c r="G68" s="973"/>
      <c r="H68" s="973"/>
      <c r="I68" s="973"/>
      <c r="J68" s="973"/>
      <c r="K68" s="973"/>
      <c r="L68" s="973"/>
      <c r="M68" s="973"/>
      <c r="N68" s="973"/>
      <c r="O68" s="973"/>
      <c r="P68" s="974"/>
      <c r="Q68" s="975">
        <v>1015</v>
      </c>
      <c r="R68" s="969"/>
      <c r="S68" s="969"/>
      <c r="T68" s="969"/>
      <c r="U68" s="969"/>
      <c r="V68" s="969">
        <v>995</v>
      </c>
      <c r="W68" s="969"/>
      <c r="X68" s="969"/>
      <c r="Y68" s="969"/>
      <c r="Z68" s="969"/>
      <c r="AA68" s="969">
        <v>20</v>
      </c>
      <c r="AB68" s="969"/>
      <c r="AC68" s="969"/>
      <c r="AD68" s="969"/>
      <c r="AE68" s="969"/>
      <c r="AF68" s="969">
        <v>20</v>
      </c>
      <c r="AG68" s="969"/>
      <c r="AH68" s="969"/>
      <c r="AI68" s="969"/>
      <c r="AJ68" s="969"/>
      <c r="AK68" s="969">
        <v>11</v>
      </c>
      <c r="AL68" s="969"/>
      <c r="AM68" s="969"/>
      <c r="AN68" s="969"/>
      <c r="AO68" s="969"/>
      <c r="AP68" s="969" t="s">
        <v>547</v>
      </c>
      <c r="AQ68" s="969"/>
      <c r="AR68" s="969"/>
      <c r="AS68" s="969"/>
      <c r="AT68" s="969"/>
      <c r="AU68" s="969" t="s">
        <v>547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549</v>
      </c>
      <c r="C69" s="962"/>
      <c r="D69" s="962"/>
      <c r="E69" s="962"/>
      <c r="F69" s="962"/>
      <c r="G69" s="962"/>
      <c r="H69" s="962"/>
      <c r="I69" s="962"/>
      <c r="J69" s="962"/>
      <c r="K69" s="962"/>
      <c r="L69" s="962"/>
      <c r="M69" s="962"/>
      <c r="N69" s="962"/>
      <c r="O69" s="962"/>
      <c r="P69" s="963"/>
      <c r="Q69" s="964">
        <v>10136</v>
      </c>
      <c r="R69" s="958"/>
      <c r="S69" s="958"/>
      <c r="T69" s="958"/>
      <c r="U69" s="958"/>
      <c r="V69" s="958">
        <v>9277</v>
      </c>
      <c r="W69" s="958"/>
      <c r="X69" s="958"/>
      <c r="Y69" s="958"/>
      <c r="Z69" s="958"/>
      <c r="AA69" s="958">
        <v>859</v>
      </c>
      <c r="AB69" s="958"/>
      <c r="AC69" s="958"/>
      <c r="AD69" s="958"/>
      <c r="AE69" s="958"/>
      <c r="AF69" s="958">
        <v>859</v>
      </c>
      <c r="AG69" s="958"/>
      <c r="AH69" s="958"/>
      <c r="AI69" s="958"/>
      <c r="AJ69" s="958"/>
      <c r="AK69" s="958">
        <v>110</v>
      </c>
      <c r="AL69" s="958"/>
      <c r="AM69" s="958"/>
      <c r="AN69" s="958"/>
      <c r="AO69" s="958"/>
      <c r="AP69" s="958" t="s">
        <v>547</v>
      </c>
      <c r="AQ69" s="958"/>
      <c r="AR69" s="958"/>
      <c r="AS69" s="958"/>
      <c r="AT69" s="958"/>
      <c r="AU69" s="958" t="s">
        <v>547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550</v>
      </c>
      <c r="C70" s="962"/>
      <c r="D70" s="962"/>
      <c r="E70" s="962"/>
      <c r="F70" s="962"/>
      <c r="G70" s="962"/>
      <c r="H70" s="962"/>
      <c r="I70" s="962"/>
      <c r="J70" s="962"/>
      <c r="K70" s="962"/>
      <c r="L70" s="962"/>
      <c r="M70" s="962"/>
      <c r="N70" s="962"/>
      <c r="O70" s="962"/>
      <c r="P70" s="963"/>
      <c r="Q70" s="964">
        <v>879</v>
      </c>
      <c r="R70" s="958"/>
      <c r="S70" s="958"/>
      <c r="T70" s="958"/>
      <c r="U70" s="958"/>
      <c r="V70" s="958">
        <v>876</v>
      </c>
      <c r="W70" s="958"/>
      <c r="X70" s="958"/>
      <c r="Y70" s="958"/>
      <c r="Z70" s="958"/>
      <c r="AA70" s="958">
        <v>2</v>
      </c>
      <c r="AB70" s="958"/>
      <c r="AC70" s="958"/>
      <c r="AD70" s="958"/>
      <c r="AE70" s="958"/>
      <c r="AF70" s="958">
        <v>2</v>
      </c>
      <c r="AG70" s="958"/>
      <c r="AH70" s="958"/>
      <c r="AI70" s="958"/>
      <c r="AJ70" s="958"/>
      <c r="AK70" s="958">
        <v>3</v>
      </c>
      <c r="AL70" s="958"/>
      <c r="AM70" s="958"/>
      <c r="AN70" s="958"/>
      <c r="AO70" s="958"/>
      <c r="AP70" s="958" t="s">
        <v>547</v>
      </c>
      <c r="AQ70" s="958"/>
      <c r="AR70" s="958"/>
      <c r="AS70" s="958"/>
      <c r="AT70" s="958"/>
      <c r="AU70" s="958" t="s">
        <v>547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551</v>
      </c>
      <c r="C71" s="962"/>
      <c r="D71" s="962"/>
      <c r="E71" s="962"/>
      <c r="F71" s="962"/>
      <c r="G71" s="962"/>
      <c r="H71" s="962"/>
      <c r="I71" s="962"/>
      <c r="J71" s="962"/>
      <c r="K71" s="962"/>
      <c r="L71" s="962"/>
      <c r="M71" s="962"/>
      <c r="N71" s="962"/>
      <c r="O71" s="962"/>
      <c r="P71" s="963"/>
      <c r="Q71" s="964">
        <v>2691</v>
      </c>
      <c r="R71" s="958"/>
      <c r="S71" s="958"/>
      <c r="T71" s="958"/>
      <c r="U71" s="958"/>
      <c r="V71" s="958">
        <v>2601</v>
      </c>
      <c r="W71" s="958"/>
      <c r="X71" s="958"/>
      <c r="Y71" s="958"/>
      <c r="Z71" s="958"/>
      <c r="AA71" s="958">
        <v>90</v>
      </c>
      <c r="AB71" s="958"/>
      <c r="AC71" s="958"/>
      <c r="AD71" s="958"/>
      <c r="AE71" s="958"/>
      <c r="AF71" s="958">
        <v>90</v>
      </c>
      <c r="AG71" s="958"/>
      <c r="AH71" s="958"/>
      <c r="AI71" s="958"/>
      <c r="AJ71" s="958"/>
      <c r="AK71" s="958">
        <v>119</v>
      </c>
      <c r="AL71" s="958"/>
      <c r="AM71" s="958"/>
      <c r="AN71" s="958"/>
      <c r="AO71" s="958"/>
      <c r="AP71" s="958">
        <v>2066</v>
      </c>
      <c r="AQ71" s="958"/>
      <c r="AR71" s="958"/>
      <c r="AS71" s="958"/>
      <c r="AT71" s="958"/>
      <c r="AU71" s="958" t="s">
        <v>547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552</v>
      </c>
      <c r="C72" s="962"/>
      <c r="D72" s="962"/>
      <c r="E72" s="962"/>
      <c r="F72" s="962"/>
      <c r="G72" s="962"/>
      <c r="H72" s="962"/>
      <c r="I72" s="962"/>
      <c r="J72" s="962"/>
      <c r="K72" s="962"/>
      <c r="L72" s="962"/>
      <c r="M72" s="962"/>
      <c r="N72" s="962"/>
      <c r="O72" s="962"/>
      <c r="P72" s="963"/>
      <c r="Q72" s="964">
        <v>247</v>
      </c>
      <c r="R72" s="958"/>
      <c r="S72" s="958"/>
      <c r="T72" s="958"/>
      <c r="U72" s="958"/>
      <c r="V72" s="958">
        <v>242</v>
      </c>
      <c r="W72" s="958"/>
      <c r="X72" s="958"/>
      <c r="Y72" s="958"/>
      <c r="Z72" s="958"/>
      <c r="AA72" s="958">
        <v>5</v>
      </c>
      <c r="AB72" s="958"/>
      <c r="AC72" s="958"/>
      <c r="AD72" s="958"/>
      <c r="AE72" s="958"/>
      <c r="AF72" s="958">
        <v>5</v>
      </c>
      <c r="AG72" s="958"/>
      <c r="AH72" s="958"/>
      <c r="AI72" s="958"/>
      <c r="AJ72" s="958"/>
      <c r="AK72" s="958">
        <v>4</v>
      </c>
      <c r="AL72" s="958"/>
      <c r="AM72" s="958"/>
      <c r="AN72" s="958"/>
      <c r="AO72" s="958"/>
      <c r="AP72" s="958" t="s">
        <v>547</v>
      </c>
      <c r="AQ72" s="958"/>
      <c r="AR72" s="958"/>
      <c r="AS72" s="958"/>
      <c r="AT72" s="958"/>
      <c r="AU72" s="958" t="s">
        <v>547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553</v>
      </c>
      <c r="C73" s="962"/>
      <c r="D73" s="962"/>
      <c r="E73" s="962"/>
      <c r="F73" s="962"/>
      <c r="G73" s="962"/>
      <c r="H73" s="962"/>
      <c r="I73" s="962"/>
      <c r="J73" s="962"/>
      <c r="K73" s="962"/>
      <c r="L73" s="962"/>
      <c r="M73" s="962"/>
      <c r="N73" s="962"/>
      <c r="O73" s="962"/>
      <c r="P73" s="963"/>
      <c r="Q73" s="964">
        <v>756</v>
      </c>
      <c r="R73" s="958"/>
      <c r="S73" s="958"/>
      <c r="T73" s="958"/>
      <c r="U73" s="958"/>
      <c r="V73" s="958">
        <v>659</v>
      </c>
      <c r="W73" s="958"/>
      <c r="X73" s="958"/>
      <c r="Y73" s="958"/>
      <c r="Z73" s="958"/>
      <c r="AA73" s="958">
        <v>97</v>
      </c>
      <c r="AB73" s="958"/>
      <c r="AC73" s="958"/>
      <c r="AD73" s="958"/>
      <c r="AE73" s="958"/>
      <c r="AF73" s="958">
        <v>97</v>
      </c>
      <c r="AG73" s="958"/>
      <c r="AH73" s="958"/>
      <c r="AI73" s="958"/>
      <c r="AJ73" s="958"/>
      <c r="AK73" s="958">
        <v>536</v>
      </c>
      <c r="AL73" s="958"/>
      <c r="AM73" s="958"/>
      <c r="AN73" s="958"/>
      <c r="AO73" s="958"/>
      <c r="AP73" s="958" t="s">
        <v>547</v>
      </c>
      <c r="AQ73" s="958"/>
      <c r="AR73" s="958"/>
      <c r="AS73" s="958"/>
      <c r="AT73" s="958"/>
      <c r="AU73" s="958" t="s">
        <v>547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554</v>
      </c>
      <c r="C74" s="962"/>
      <c r="D74" s="962"/>
      <c r="E74" s="962"/>
      <c r="F74" s="962"/>
      <c r="G74" s="962"/>
      <c r="H74" s="962"/>
      <c r="I74" s="962"/>
      <c r="J74" s="962"/>
      <c r="K74" s="962"/>
      <c r="L74" s="962"/>
      <c r="M74" s="962"/>
      <c r="N74" s="962"/>
      <c r="O74" s="962"/>
      <c r="P74" s="963"/>
      <c r="Q74" s="964">
        <v>284221</v>
      </c>
      <c r="R74" s="958"/>
      <c r="S74" s="958"/>
      <c r="T74" s="958"/>
      <c r="U74" s="958"/>
      <c r="V74" s="958">
        <v>278602</v>
      </c>
      <c r="W74" s="958"/>
      <c r="X74" s="958"/>
      <c r="Y74" s="958"/>
      <c r="Z74" s="958"/>
      <c r="AA74" s="958">
        <v>5619</v>
      </c>
      <c r="AB74" s="958"/>
      <c r="AC74" s="958"/>
      <c r="AD74" s="958"/>
      <c r="AE74" s="958"/>
      <c r="AF74" s="958">
        <v>5619</v>
      </c>
      <c r="AG74" s="958"/>
      <c r="AH74" s="958"/>
      <c r="AI74" s="958"/>
      <c r="AJ74" s="958"/>
      <c r="AK74" s="958">
        <v>6621</v>
      </c>
      <c r="AL74" s="958"/>
      <c r="AM74" s="958"/>
      <c r="AN74" s="958"/>
      <c r="AO74" s="958"/>
      <c r="AP74" s="958" t="s">
        <v>547</v>
      </c>
      <c r="AQ74" s="958"/>
      <c r="AR74" s="958"/>
      <c r="AS74" s="958"/>
      <c r="AT74" s="958"/>
      <c r="AU74" s="958" t="s">
        <v>547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6692</v>
      </c>
      <c r="AG88" s="946"/>
      <c r="AH88" s="946"/>
      <c r="AI88" s="946"/>
      <c r="AJ88" s="946"/>
      <c r="AK88" s="950"/>
      <c r="AL88" s="950"/>
      <c r="AM88" s="950"/>
      <c r="AN88" s="950"/>
      <c r="AO88" s="950"/>
      <c r="AP88" s="946">
        <v>2066</v>
      </c>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295</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295</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295</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419523</v>
      </c>
      <c r="AB110" s="876"/>
      <c r="AC110" s="876"/>
      <c r="AD110" s="876"/>
      <c r="AE110" s="877"/>
      <c r="AF110" s="878">
        <v>438788</v>
      </c>
      <c r="AG110" s="876"/>
      <c r="AH110" s="876"/>
      <c r="AI110" s="876"/>
      <c r="AJ110" s="877"/>
      <c r="AK110" s="878">
        <v>433992</v>
      </c>
      <c r="AL110" s="876"/>
      <c r="AM110" s="876"/>
      <c r="AN110" s="876"/>
      <c r="AO110" s="877"/>
      <c r="AP110" s="879">
        <v>10.7</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5075488</v>
      </c>
      <c r="BR110" s="829"/>
      <c r="BS110" s="829"/>
      <c r="BT110" s="829"/>
      <c r="BU110" s="829"/>
      <c r="BV110" s="829">
        <v>5056243</v>
      </c>
      <c r="BW110" s="829"/>
      <c r="BX110" s="829"/>
      <c r="BY110" s="829"/>
      <c r="BZ110" s="829"/>
      <c r="CA110" s="829">
        <v>4952542</v>
      </c>
      <c r="CB110" s="829"/>
      <c r="CC110" s="829"/>
      <c r="CD110" s="829"/>
      <c r="CE110" s="829"/>
      <c r="CF110" s="853">
        <v>121.9</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2200317</v>
      </c>
      <c r="BR112" s="804"/>
      <c r="BS112" s="804"/>
      <c r="BT112" s="804"/>
      <c r="BU112" s="804"/>
      <c r="BV112" s="804">
        <v>1965482</v>
      </c>
      <c r="BW112" s="804"/>
      <c r="BX112" s="804"/>
      <c r="BY112" s="804"/>
      <c r="BZ112" s="804"/>
      <c r="CA112" s="804">
        <v>1955058</v>
      </c>
      <c r="CB112" s="804"/>
      <c r="CC112" s="804"/>
      <c r="CD112" s="804"/>
      <c r="CE112" s="804"/>
      <c r="CF112" s="862">
        <v>48.1</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222298</v>
      </c>
      <c r="AB113" s="906"/>
      <c r="AC113" s="906"/>
      <c r="AD113" s="906"/>
      <c r="AE113" s="907"/>
      <c r="AF113" s="908">
        <v>207853</v>
      </c>
      <c r="AG113" s="906"/>
      <c r="AH113" s="906"/>
      <c r="AI113" s="906"/>
      <c r="AJ113" s="907"/>
      <c r="AK113" s="908">
        <v>196676</v>
      </c>
      <c r="AL113" s="906"/>
      <c r="AM113" s="906"/>
      <c r="AN113" s="906"/>
      <c r="AO113" s="907"/>
      <c r="AP113" s="909">
        <v>4.8</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272299</v>
      </c>
      <c r="BR113" s="804"/>
      <c r="BS113" s="804"/>
      <c r="BT113" s="804"/>
      <c r="BU113" s="804"/>
      <c r="BV113" s="804">
        <v>280812</v>
      </c>
      <c r="BW113" s="804"/>
      <c r="BX113" s="804"/>
      <c r="BY113" s="804"/>
      <c r="BZ113" s="804"/>
      <c r="CA113" s="804">
        <v>264394</v>
      </c>
      <c r="CB113" s="804"/>
      <c r="CC113" s="804"/>
      <c r="CD113" s="804"/>
      <c r="CE113" s="804"/>
      <c r="CF113" s="862">
        <v>6.5</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14044</v>
      </c>
      <c r="AB114" s="767"/>
      <c r="AC114" s="767"/>
      <c r="AD114" s="767"/>
      <c r="AE114" s="768"/>
      <c r="AF114" s="769">
        <v>20418</v>
      </c>
      <c r="AG114" s="767"/>
      <c r="AH114" s="767"/>
      <c r="AI114" s="767"/>
      <c r="AJ114" s="768"/>
      <c r="AK114" s="769">
        <v>22460</v>
      </c>
      <c r="AL114" s="767"/>
      <c r="AM114" s="767"/>
      <c r="AN114" s="767"/>
      <c r="AO114" s="768"/>
      <c r="AP114" s="811">
        <v>0.6</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589586</v>
      </c>
      <c r="BR114" s="804"/>
      <c r="BS114" s="804"/>
      <c r="BT114" s="804"/>
      <c r="BU114" s="804"/>
      <c r="BV114" s="804">
        <v>630105</v>
      </c>
      <c r="BW114" s="804"/>
      <c r="BX114" s="804"/>
      <c r="BY114" s="804"/>
      <c r="BZ114" s="804"/>
      <c r="CA114" s="804">
        <v>657170</v>
      </c>
      <c r="CB114" s="804"/>
      <c r="CC114" s="804"/>
      <c r="CD114" s="804"/>
      <c r="CE114" s="804"/>
      <c r="CF114" s="862">
        <v>16.2</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655865</v>
      </c>
      <c r="AB117" s="890"/>
      <c r="AC117" s="890"/>
      <c r="AD117" s="890"/>
      <c r="AE117" s="891"/>
      <c r="AF117" s="892">
        <v>667059</v>
      </c>
      <c r="AG117" s="890"/>
      <c r="AH117" s="890"/>
      <c r="AI117" s="890"/>
      <c r="AJ117" s="891"/>
      <c r="AK117" s="892">
        <v>653128</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295</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443</v>
      </c>
      <c r="BP119" s="865"/>
      <c r="BQ119" s="866">
        <v>8137690</v>
      </c>
      <c r="BR119" s="832"/>
      <c r="BS119" s="832"/>
      <c r="BT119" s="832"/>
      <c r="BU119" s="832"/>
      <c r="BV119" s="832">
        <v>7932642</v>
      </c>
      <c r="BW119" s="832"/>
      <c r="BX119" s="832"/>
      <c r="BY119" s="832"/>
      <c r="BZ119" s="832"/>
      <c r="CA119" s="832">
        <v>7829164</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5522510</v>
      </c>
      <c r="BR120" s="829"/>
      <c r="BS120" s="829"/>
      <c r="BT120" s="829"/>
      <c r="BU120" s="829"/>
      <c r="BV120" s="829">
        <v>5629998</v>
      </c>
      <c r="BW120" s="829"/>
      <c r="BX120" s="829"/>
      <c r="BY120" s="829"/>
      <c r="BZ120" s="829"/>
      <c r="CA120" s="829">
        <v>5582592</v>
      </c>
      <c r="CB120" s="829"/>
      <c r="CC120" s="829"/>
      <c r="CD120" s="829"/>
      <c r="CE120" s="829"/>
      <c r="CF120" s="853">
        <v>137.4</v>
      </c>
      <c r="CG120" s="854"/>
      <c r="CH120" s="854"/>
      <c r="CI120" s="854"/>
      <c r="CJ120" s="854"/>
      <c r="CK120" s="855" t="s">
        <v>447</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2177614</v>
      </c>
      <c r="DH120" s="829"/>
      <c r="DI120" s="829"/>
      <c r="DJ120" s="829"/>
      <c r="DK120" s="829"/>
      <c r="DL120" s="829">
        <v>1954183</v>
      </c>
      <c r="DM120" s="829"/>
      <c r="DN120" s="829"/>
      <c r="DO120" s="829"/>
      <c r="DP120" s="829"/>
      <c r="DQ120" s="829">
        <v>1954364</v>
      </c>
      <c r="DR120" s="829"/>
      <c r="DS120" s="829"/>
      <c r="DT120" s="829"/>
      <c r="DU120" s="829"/>
      <c r="DV120" s="830">
        <v>48.1</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1169327</v>
      </c>
      <c r="BR121" s="804"/>
      <c r="BS121" s="804"/>
      <c r="BT121" s="804"/>
      <c r="BU121" s="804"/>
      <c r="BV121" s="804">
        <v>916715</v>
      </c>
      <c r="BW121" s="804"/>
      <c r="BX121" s="804"/>
      <c r="BY121" s="804"/>
      <c r="BZ121" s="804"/>
      <c r="CA121" s="804">
        <v>722671</v>
      </c>
      <c r="CB121" s="804"/>
      <c r="CC121" s="804"/>
      <c r="CD121" s="804"/>
      <c r="CE121" s="804"/>
      <c r="CF121" s="862">
        <v>17.8</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22703</v>
      </c>
      <c r="DH121" s="804"/>
      <c r="DI121" s="804"/>
      <c r="DJ121" s="804"/>
      <c r="DK121" s="804"/>
      <c r="DL121" s="804">
        <v>11299</v>
      </c>
      <c r="DM121" s="804"/>
      <c r="DN121" s="804"/>
      <c r="DO121" s="804"/>
      <c r="DP121" s="804"/>
      <c r="DQ121" s="804">
        <v>694</v>
      </c>
      <c r="DR121" s="804"/>
      <c r="DS121" s="804"/>
      <c r="DT121" s="804"/>
      <c r="DU121" s="804"/>
      <c r="DV121" s="781">
        <v>0</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5793290</v>
      </c>
      <c r="BR122" s="832"/>
      <c r="BS122" s="832"/>
      <c r="BT122" s="832"/>
      <c r="BU122" s="832"/>
      <c r="BV122" s="832">
        <v>5608319</v>
      </c>
      <c r="BW122" s="832"/>
      <c r="BX122" s="832"/>
      <c r="BY122" s="832"/>
      <c r="BZ122" s="832"/>
      <c r="CA122" s="832">
        <v>5410266</v>
      </c>
      <c r="CB122" s="832"/>
      <c r="CC122" s="832"/>
      <c r="CD122" s="832"/>
      <c r="CE122" s="832"/>
      <c r="CF122" s="833">
        <v>133.19999999999999</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451</v>
      </c>
      <c r="BP123" s="865"/>
      <c r="BQ123" s="819">
        <v>12485127</v>
      </c>
      <c r="BR123" s="820"/>
      <c r="BS123" s="820"/>
      <c r="BT123" s="820"/>
      <c r="BU123" s="820"/>
      <c r="BV123" s="820">
        <v>12155032</v>
      </c>
      <c r="BW123" s="820"/>
      <c r="BX123" s="820"/>
      <c r="BY123" s="820"/>
      <c r="BZ123" s="820"/>
      <c r="CA123" s="820">
        <v>11715529</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94881</v>
      </c>
      <c r="AB128" s="788"/>
      <c r="AC128" s="788"/>
      <c r="AD128" s="788"/>
      <c r="AE128" s="789"/>
      <c r="AF128" s="790">
        <v>93413</v>
      </c>
      <c r="AG128" s="788"/>
      <c r="AH128" s="788"/>
      <c r="AI128" s="788"/>
      <c r="AJ128" s="789"/>
      <c r="AK128" s="790">
        <v>79096</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4588152</v>
      </c>
      <c r="AB129" s="767"/>
      <c r="AC129" s="767"/>
      <c r="AD129" s="767"/>
      <c r="AE129" s="768"/>
      <c r="AF129" s="769">
        <v>4495034</v>
      </c>
      <c r="AG129" s="767"/>
      <c r="AH129" s="767"/>
      <c r="AI129" s="767"/>
      <c r="AJ129" s="768"/>
      <c r="AK129" s="769">
        <v>4586449</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496431</v>
      </c>
      <c r="AB130" s="767"/>
      <c r="AC130" s="767"/>
      <c r="AD130" s="767"/>
      <c r="AE130" s="768"/>
      <c r="AF130" s="769">
        <v>520746</v>
      </c>
      <c r="AG130" s="767"/>
      <c r="AH130" s="767"/>
      <c r="AI130" s="767"/>
      <c r="AJ130" s="768"/>
      <c r="AK130" s="769">
        <v>523459</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1.3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4091721</v>
      </c>
      <c r="AB131" s="751"/>
      <c r="AC131" s="751"/>
      <c r="AD131" s="751"/>
      <c r="AE131" s="752"/>
      <c r="AF131" s="753">
        <v>3974288</v>
      </c>
      <c r="AG131" s="751"/>
      <c r="AH131" s="751"/>
      <c r="AI131" s="751"/>
      <c r="AJ131" s="752"/>
      <c r="AK131" s="753">
        <v>4062990</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1.5776491109999999</v>
      </c>
      <c r="AB132" s="732"/>
      <c r="AC132" s="732"/>
      <c r="AD132" s="732"/>
      <c r="AE132" s="733"/>
      <c r="AF132" s="734">
        <v>1.3310560279999999</v>
      </c>
      <c r="AG132" s="732"/>
      <c r="AH132" s="732"/>
      <c r="AI132" s="732"/>
      <c r="AJ132" s="733"/>
      <c r="AK132" s="734">
        <v>1.244723713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0.8</v>
      </c>
      <c r="AB133" s="711"/>
      <c r="AC133" s="711"/>
      <c r="AD133" s="711"/>
      <c r="AE133" s="712"/>
      <c r="AF133" s="710">
        <v>1.1000000000000001</v>
      </c>
      <c r="AG133" s="711"/>
      <c r="AH133" s="711"/>
      <c r="AI133" s="711"/>
      <c r="AJ133" s="712"/>
      <c r="AK133" s="710">
        <v>1.3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hjQyfoHSx9CkQr/HtqWjoG63o+l9kRTxw3qaf0UE3NDEvwK2OwqrkdlBWQ41Ku6YE88sF2aZt/nbEw5memAlA==" saltValue="N0uiMP4BoVnytK51nW1H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9" zoomScale="85" zoomScaleNormal="85" zoomScaleSheetLayoutView="85" workbookViewId="0">
      <selection activeCell="AY73" sqref="AY73"/>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P9mK4Fi5fujj6augiLM6b8Qptk20rMDMunWTG+WX8sltNFRvsuwNFl4CH7tCxTxQUkkoSf6B5e4FTqf0BwFJg==" saltValue="xC/FDZRxReLoeaWRv0EZ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3"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vj8eUbKVBo/fFYRN0KT4yXc8THMykwP+9rRDhcTgDa21MOvWvzpVN3D4njMA8r2mdP1EIWWEydr3FUjHGTqSA==" saltValue="roNkdUTJARqadrcpeLKY3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K32" sqref="AK32:AN32"/>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1244703</v>
      </c>
      <c r="AP9" s="274">
        <v>69947</v>
      </c>
      <c r="AQ9" s="275">
        <v>93942</v>
      </c>
      <c r="AR9" s="276">
        <v>-25.5</v>
      </c>
    </row>
    <row r="10" spans="1:46" ht="13.5" customHeight="1" x14ac:dyDescent="0.15">
      <c r="A10" s="259"/>
      <c r="AK10" s="1117" t="s">
        <v>486</v>
      </c>
      <c r="AL10" s="1118"/>
      <c r="AM10" s="1118"/>
      <c r="AN10" s="1119"/>
      <c r="AO10" s="277">
        <v>234505</v>
      </c>
      <c r="AP10" s="277">
        <v>13178</v>
      </c>
      <c r="AQ10" s="278">
        <v>12590</v>
      </c>
      <c r="AR10" s="279">
        <v>4.7</v>
      </c>
    </row>
    <row r="11" spans="1:46" ht="13.5" customHeight="1" x14ac:dyDescent="0.15">
      <c r="A11" s="259"/>
      <c r="AK11" s="1117" t="s">
        <v>487</v>
      </c>
      <c r="AL11" s="1118"/>
      <c r="AM11" s="1118"/>
      <c r="AN11" s="1119"/>
      <c r="AO11" s="277" t="s">
        <v>488</v>
      </c>
      <c r="AP11" s="277" t="s">
        <v>488</v>
      </c>
      <c r="AQ11" s="278">
        <v>461</v>
      </c>
      <c r="AR11" s="279" t="s">
        <v>488</v>
      </c>
    </row>
    <row r="12" spans="1:46" ht="13.5" customHeight="1" x14ac:dyDescent="0.15">
      <c r="A12" s="259"/>
      <c r="AK12" s="1117" t="s">
        <v>489</v>
      </c>
      <c r="AL12" s="1118"/>
      <c r="AM12" s="1118"/>
      <c r="AN12" s="1119"/>
      <c r="AO12" s="277" t="s">
        <v>488</v>
      </c>
      <c r="AP12" s="277" t="s">
        <v>488</v>
      </c>
      <c r="AQ12" s="278">
        <v>24</v>
      </c>
      <c r="AR12" s="279" t="s">
        <v>488</v>
      </c>
    </row>
    <row r="13" spans="1:46" ht="13.5" customHeight="1" x14ac:dyDescent="0.15">
      <c r="A13" s="259"/>
      <c r="AK13" s="1117" t="s">
        <v>490</v>
      </c>
      <c r="AL13" s="1118"/>
      <c r="AM13" s="1118"/>
      <c r="AN13" s="1119"/>
      <c r="AO13" s="277">
        <v>87420</v>
      </c>
      <c r="AP13" s="277">
        <v>4913</v>
      </c>
      <c r="AQ13" s="278">
        <v>3962</v>
      </c>
      <c r="AR13" s="279">
        <v>24</v>
      </c>
    </row>
    <row r="14" spans="1:46" ht="13.5" customHeight="1" x14ac:dyDescent="0.15">
      <c r="A14" s="259"/>
      <c r="AK14" s="1117" t="s">
        <v>491</v>
      </c>
      <c r="AL14" s="1118"/>
      <c r="AM14" s="1118"/>
      <c r="AN14" s="1119"/>
      <c r="AO14" s="277">
        <v>50567</v>
      </c>
      <c r="AP14" s="277">
        <v>2842</v>
      </c>
      <c r="AQ14" s="278">
        <v>1657</v>
      </c>
      <c r="AR14" s="279">
        <v>71.5</v>
      </c>
    </row>
    <row r="15" spans="1:46" ht="13.5" customHeight="1" x14ac:dyDescent="0.15">
      <c r="A15" s="259"/>
      <c r="AK15" s="1120" t="s">
        <v>492</v>
      </c>
      <c r="AL15" s="1121"/>
      <c r="AM15" s="1121"/>
      <c r="AN15" s="1122"/>
      <c r="AO15" s="277">
        <v>-48365</v>
      </c>
      <c r="AP15" s="277">
        <v>-2718</v>
      </c>
      <c r="AQ15" s="278">
        <v>-5526</v>
      </c>
      <c r="AR15" s="279">
        <v>-50.8</v>
      </c>
    </row>
    <row r="16" spans="1:46" x14ac:dyDescent="0.15">
      <c r="A16" s="259"/>
      <c r="AK16" s="1120" t="s">
        <v>178</v>
      </c>
      <c r="AL16" s="1121"/>
      <c r="AM16" s="1121"/>
      <c r="AN16" s="1122"/>
      <c r="AO16" s="277">
        <v>1568830</v>
      </c>
      <c r="AP16" s="277">
        <v>88161</v>
      </c>
      <c r="AQ16" s="278">
        <v>107111</v>
      </c>
      <c r="AR16" s="279">
        <v>-17.7</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7.92</v>
      </c>
      <c r="AP21" s="290">
        <v>9.3000000000000007</v>
      </c>
      <c r="AQ21" s="291">
        <v>-1.38</v>
      </c>
      <c r="AS21" s="292"/>
      <c r="AT21" s="288"/>
    </row>
    <row r="22" spans="1:46" s="260" customFormat="1" x14ac:dyDescent="0.15">
      <c r="A22" s="288"/>
      <c r="AK22" s="1123" t="s">
        <v>498</v>
      </c>
      <c r="AL22" s="1124"/>
      <c r="AM22" s="1124"/>
      <c r="AN22" s="1125"/>
      <c r="AO22" s="293">
        <v>91.5</v>
      </c>
      <c r="AP22" s="294">
        <v>96.8</v>
      </c>
      <c r="AQ22" s="295">
        <v>-5.3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433992</v>
      </c>
      <c r="AP32" s="303">
        <v>24388</v>
      </c>
      <c r="AQ32" s="304">
        <v>49869</v>
      </c>
      <c r="AR32" s="305">
        <v>-51.1</v>
      </c>
    </row>
    <row r="33" spans="1:46" ht="13.5" customHeight="1" x14ac:dyDescent="0.15">
      <c r="A33" s="259"/>
      <c r="AK33" s="1107" t="s">
        <v>503</v>
      </c>
      <c r="AL33" s="1108"/>
      <c r="AM33" s="1108"/>
      <c r="AN33" s="1109"/>
      <c r="AO33" s="303" t="s">
        <v>488</v>
      </c>
      <c r="AP33" s="303" t="s">
        <v>488</v>
      </c>
      <c r="AQ33" s="304" t="s">
        <v>488</v>
      </c>
      <c r="AR33" s="305" t="s">
        <v>488</v>
      </c>
    </row>
    <row r="34" spans="1:46" ht="27" customHeight="1" x14ac:dyDescent="0.15">
      <c r="A34" s="259"/>
      <c r="AK34" s="1107" t="s">
        <v>504</v>
      </c>
      <c r="AL34" s="1108"/>
      <c r="AM34" s="1108"/>
      <c r="AN34" s="1109"/>
      <c r="AO34" s="303" t="s">
        <v>488</v>
      </c>
      <c r="AP34" s="303" t="s">
        <v>488</v>
      </c>
      <c r="AQ34" s="304" t="s">
        <v>488</v>
      </c>
      <c r="AR34" s="305" t="s">
        <v>488</v>
      </c>
    </row>
    <row r="35" spans="1:46" ht="27" customHeight="1" x14ac:dyDescent="0.15">
      <c r="A35" s="259"/>
      <c r="AK35" s="1107" t="s">
        <v>505</v>
      </c>
      <c r="AL35" s="1108"/>
      <c r="AM35" s="1108"/>
      <c r="AN35" s="1109"/>
      <c r="AO35" s="303">
        <v>196676</v>
      </c>
      <c r="AP35" s="303">
        <v>11052</v>
      </c>
      <c r="AQ35" s="304">
        <v>14647</v>
      </c>
      <c r="AR35" s="305">
        <v>-24.5</v>
      </c>
    </row>
    <row r="36" spans="1:46" ht="27" customHeight="1" x14ac:dyDescent="0.15">
      <c r="A36" s="259"/>
      <c r="AK36" s="1107" t="s">
        <v>506</v>
      </c>
      <c r="AL36" s="1108"/>
      <c r="AM36" s="1108"/>
      <c r="AN36" s="1109"/>
      <c r="AO36" s="303">
        <v>22460</v>
      </c>
      <c r="AP36" s="303">
        <v>1262</v>
      </c>
      <c r="AQ36" s="304">
        <v>2417</v>
      </c>
      <c r="AR36" s="305">
        <v>-47.8</v>
      </c>
    </row>
    <row r="37" spans="1:46" ht="13.5" customHeight="1" x14ac:dyDescent="0.15">
      <c r="A37" s="259"/>
      <c r="AK37" s="1107" t="s">
        <v>507</v>
      </c>
      <c r="AL37" s="1108"/>
      <c r="AM37" s="1108"/>
      <c r="AN37" s="1109"/>
      <c r="AO37" s="303" t="s">
        <v>488</v>
      </c>
      <c r="AP37" s="303" t="s">
        <v>488</v>
      </c>
      <c r="AQ37" s="304">
        <v>490</v>
      </c>
      <c r="AR37" s="305" t="s">
        <v>488</v>
      </c>
    </row>
    <row r="38" spans="1:46" ht="27" customHeight="1" x14ac:dyDescent="0.15">
      <c r="A38" s="259"/>
      <c r="AK38" s="1110" t="s">
        <v>508</v>
      </c>
      <c r="AL38" s="1111"/>
      <c r="AM38" s="1111"/>
      <c r="AN38" s="1112"/>
      <c r="AO38" s="306" t="s">
        <v>488</v>
      </c>
      <c r="AP38" s="306" t="s">
        <v>488</v>
      </c>
      <c r="AQ38" s="307">
        <v>2</v>
      </c>
      <c r="AR38" s="295" t="s">
        <v>488</v>
      </c>
      <c r="AS38" s="302"/>
    </row>
    <row r="39" spans="1:46" x14ac:dyDescent="0.15">
      <c r="A39" s="259"/>
      <c r="AK39" s="1110" t="s">
        <v>509</v>
      </c>
      <c r="AL39" s="1111"/>
      <c r="AM39" s="1111"/>
      <c r="AN39" s="1112"/>
      <c r="AO39" s="303">
        <v>-79096</v>
      </c>
      <c r="AP39" s="303">
        <v>-4445</v>
      </c>
      <c r="AQ39" s="304">
        <v>-2755</v>
      </c>
      <c r="AR39" s="305">
        <v>61.3</v>
      </c>
      <c r="AS39" s="302"/>
    </row>
    <row r="40" spans="1:46" ht="27" customHeight="1" x14ac:dyDescent="0.15">
      <c r="A40" s="259"/>
      <c r="AK40" s="1107" t="s">
        <v>510</v>
      </c>
      <c r="AL40" s="1108"/>
      <c r="AM40" s="1108"/>
      <c r="AN40" s="1109"/>
      <c r="AO40" s="303">
        <v>-523459</v>
      </c>
      <c r="AP40" s="303">
        <v>-29416</v>
      </c>
      <c r="AQ40" s="304">
        <v>-44075</v>
      </c>
      <c r="AR40" s="305">
        <v>-33.299999999999997</v>
      </c>
      <c r="AS40" s="302"/>
    </row>
    <row r="41" spans="1:46" x14ac:dyDescent="0.15">
      <c r="A41" s="259"/>
      <c r="AK41" s="1113" t="s">
        <v>288</v>
      </c>
      <c r="AL41" s="1114"/>
      <c r="AM41" s="1114"/>
      <c r="AN41" s="1115"/>
      <c r="AO41" s="303">
        <v>50573</v>
      </c>
      <c r="AP41" s="303">
        <v>2842</v>
      </c>
      <c r="AQ41" s="304">
        <v>20595</v>
      </c>
      <c r="AR41" s="305">
        <v>-86.2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1645423</v>
      </c>
      <c r="AN51" s="325">
        <v>87915</v>
      </c>
      <c r="AO51" s="326">
        <v>-26.5</v>
      </c>
      <c r="AP51" s="327">
        <v>87464</v>
      </c>
      <c r="AQ51" s="328">
        <v>19</v>
      </c>
      <c r="AR51" s="329">
        <v>-45.5</v>
      </c>
    </row>
    <row r="52" spans="1:44" x14ac:dyDescent="0.15">
      <c r="A52" s="259"/>
      <c r="AK52" s="330"/>
      <c r="AL52" s="331" t="s">
        <v>520</v>
      </c>
      <c r="AM52" s="332">
        <v>556206</v>
      </c>
      <c r="AN52" s="333">
        <v>29718</v>
      </c>
      <c r="AO52" s="334">
        <v>-4.8</v>
      </c>
      <c r="AP52" s="335">
        <v>47479</v>
      </c>
      <c r="AQ52" s="336">
        <v>10.199999999999999</v>
      </c>
      <c r="AR52" s="337">
        <v>-15</v>
      </c>
    </row>
    <row r="53" spans="1:44" x14ac:dyDescent="0.15">
      <c r="A53" s="259"/>
      <c r="AK53" s="315" t="s">
        <v>521</v>
      </c>
      <c r="AL53" s="316"/>
      <c r="AM53" s="324">
        <v>1059951</v>
      </c>
      <c r="AN53" s="325">
        <v>57465</v>
      </c>
      <c r="AO53" s="326">
        <v>-34.6</v>
      </c>
      <c r="AP53" s="327">
        <v>96248</v>
      </c>
      <c r="AQ53" s="328">
        <v>10</v>
      </c>
      <c r="AR53" s="329">
        <v>-44.6</v>
      </c>
    </row>
    <row r="54" spans="1:44" x14ac:dyDescent="0.15">
      <c r="A54" s="259"/>
      <c r="AK54" s="330"/>
      <c r="AL54" s="331" t="s">
        <v>520</v>
      </c>
      <c r="AM54" s="332">
        <v>347691</v>
      </c>
      <c r="AN54" s="333">
        <v>18850</v>
      </c>
      <c r="AO54" s="334">
        <v>-36.6</v>
      </c>
      <c r="AP54" s="335">
        <v>55768</v>
      </c>
      <c r="AQ54" s="336">
        <v>17.5</v>
      </c>
      <c r="AR54" s="337">
        <v>-54.1</v>
      </c>
    </row>
    <row r="55" spans="1:44" x14ac:dyDescent="0.15">
      <c r="A55" s="259"/>
      <c r="AK55" s="315" t="s">
        <v>522</v>
      </c>
      <c r="AL55" s="316"/>
      <c r="AM55" s="324">
        <v>316411</v>
      </c>
      <c r="AN55" s="325">
        <v>17340</v>
      </c>
      <c r="AO55" s="326">
        <v>-69.8</v>
      </c>
      <c r="AP55" s="327">
        <v>76413</v>
      </c>
      <c r="AQ55" s="328">
        <v>-20.6</v>
      </c>
      <c r="AR55" s="329">
        <v>-49.2</v>
      </c>
    </row>
    <row r="56" spans="1:44" x14ac:dyDescent="0.15">
      <c r="A56" s="259"/>
      <c r="AK56" s="330"/>
      <c r="AL56" s="331" t="s">
        <v>520</v>
      </c>
      <c r="AM56" s="332">
        <v>202018</v>
      </c>
      <c r="AN56" s="333">
        <v>11071</v>
      </c>
      <c r="AO56" s="334">
        <v>-41.3</v>
      </c>
      <c r="AP56" s="335">
        <v>39658</v>
      </c>
      <c r="AQ56" s="336">
        <v>-28.9</v>
      </c>
      <c r="AR56" s="337">
        <v>-12.4</v>
      </c>
    </row>
    <row r="57" spans="1:44" x14ac:dyDescent="0.15">
      <c r="A57" s="259"/>
      <c r="AK57" s="315" t="s">
        <v>523</v>
      </c>
      <c r="AL57" s="316"/>
      <c r="AM57" s="324">
        <v>418145</v>
      </c>
      <c r="AN57" s="325">
        <v>23212</v>
      </c>
      <c r="AO57" s="326">
        <v>33.9</v>
      </c>
      <c r="AP57" s="327">
        <v>66481</v>
      </c>
      <c r="AQ57" s="328">
        <v>-13</v>
      </c>
      <c r="AR57" s="329">
        <v>46.9</v>
      </c>
    </row>
    <row r="58" spans="1:44" x14ac:dyDescent="0.15">
      <c r="A58" s="259"/>
      <c r="AK58" s="330"/>
      <c r="AL58" s="331" t="s">
        <v>520</v>
      </c>
      <c r="AM58" s="332">
        <v>278239</v>
      </c>
      <c r="AN58" s="333">
        <v>15446</v>
      </c>
      <c r="AO58" s="334">
        <v>39.5</v>
      </c>
      <c r="AP58" s="335">
        <v>36120</v>
      </c>
      <c r="AQ58" s="336">
        <v>-8.9</v>
      </c>
      <c r="AR58" s="337">
        <v>48.4</v>
      </c>
    </row>
    <row r="59" spans="1:44" x14ac:dyDescent="0.15">
      <c r="A59" s="259"/>
      <c r="AK59" s="315" t="s">
        <v>524</v>
      </c>
      <c r="AL59" s="316"/>
      <c r="AM59" s="324">
        <v>300784</v>
      </c>
      <c r="AN59" s="325">
        <v>16903</v>
      </c>
      <c r="AO59" s="326">
        <v>-27.2</v>
      </c>
      <c r="AP59" s="327">
        <v>67825</v>
      </c>
      <c r="AQ59" s="328">
        <v>2</v>
      </c>
      <c r="AR59" s="329">
        <v>-29.2</v>
      </c>
    </row>
    <row r="60" spans="1:44" x14ac:dyDescent="0.15">
      <c r="A60" s="259"/>
      <c r="AK60" s="330"/>
      <c r="AL60" s="331" t="s">
        <v>520</v>
      </c>
      <c r="AM60" s="332">
        <v>241369</v>
      </c>
      <c r="AN60" s="333">
        <v>13564</v>
      </c>
      <c r="AO60" s="334">
        <v>-12.2</v>
      </c>
      <c r="AP60" s="335">
        <v>39417</v>
      </c>
      <c r="AQ60" s="336">
        <v>9.1</v>
      </c>
      <c r="AR60" s="337">
        <v>-21.3</v>
      </c>
    </row>
    <row r="61" spans="1:44" x14ac:dyDescent="0.15">
      <c r="A61" s="259"/>
      <c r="AK61" s="315" t="s">
        <v>525</v>
      </c>
      <c r="AL61" s="338"/>
      <c r="AM61" s="324">
        <v>748143</v>
      </c>
      <c r="AN61" s="325">
        <v>40567</v>
      </c>
      <c r="AO61" s="326">
        <v>-24.8</v>
      </c>
      <c r="AP61" s="327">
        <v>78886</v>
      </c>
      <c r="AQ61" s="339">
        <v>-0.5</v>
      </c>
      <c r="AR61" s="329">
        <v>-24.3</v>
      </c>
    </row>
    <row r="62" spans="1:44" x14ac:dyDescent="0.15">
      <c r="A62" s="259"/>
      <c r="AK62" s="330"/>
      <c r="AL62" s="331" t="s">
        <v>520</v>
      </c>
      <c r="AM62" s="332">
        <v>325105</v>
      </c>
      <c r="AN62" s="333">
        <v>17730</v>
      </c>
      <c r="AO62" s="334">
        <v>-11.1</v>
      </c>
      <c r="AP62" s="335">
        <v>43688</v>
      </c>
      <c r="AQ62" s="336">
        <v>-0.2</v>
      </c>
      <c r="AR62" s="337">
        <v>-10.9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PSW3/JoW8U1EzegC8H9ApjLaW9FUpbWScvoDXi6rKueFhywmRUCTccyZdl0syTisqeyQgo9BNlexZPtbammg0w==" saltValue="x+hQq7PGd4EqyqxANq8i0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3"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u8WTfGzMdoaVawOHqBlk8Pk+8OUxTOfU81DdVwg/+Z83vPNjSeT73mPDI0mXO+GG2psiNbYtDMIunVYf8PaY2A==" saltValue="1bYfmtIt3oE4zWQg1y2V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cvmWGbnvG1gkhnZy1BfGMN1BxmJmKA9Hv/Zaf6hsoRaJ1/a9+0aqiS8jBrZmtXRvPvVCHPDp2k8/zIAoIzOjxg==" saltValue="2o11YM670NGMDOZhSqJh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topLeftCell="C38" zoomScale="80" zoomScaleNormal="80" zoomScaleSheetLayoutView="100" workbookViewId="0">
      <selection activeCell="J45" sqref="J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32.299999999999997</v>
      </c>
      <c r="G47" s="12">
        <v>35.25</v>
      </c>
      <c r="H47" s="12">
        <v>32.76</v>
      </c>
      <c r="I47" s="12">
        <v>33.25</v>
      </c>
      <c r="J47" s="13">
        <v>31.67</v>
      </c>
    </row>
    <row r="48" spans="2:10" ht="57.75" customHeight="1" x14ac:dyDescent="0.15">
      <c r="B48" s="14"/>
      <c r="C48" s="1128" t="s">
        <v>4</v>
      </c>
      <c r="D48" s="1128"/>
      <c r="E48" s="1129"/>
      <c r="F48" s="15">
        <v>8.83</v>
      </c>
      <c r="G48" s="16">
        <v>5.84</v>
      </c>
      <c r="H48" s="16">
        <v>7.4</v>
      </c>
      <c r="I48" s="16">
        <v>7.91</v>
      </c>
      <c r="J48" s="17">
        <v>9.58</v>
      </c>
    </row>
    <row r="49" spans="2:10" ht="57.75" customHeight="1" thickBot="1" x14ac:dyDescent="0.2">
      <c r="B49" s="18"/>
      <c r="C49" s="1130" t="s">
        <v>5</v>
      </c>
      <c r="D49" s="1130"/>
      <c r="E49" s="1131"/>
      <c r="F49" s="19" t="s">
        <v>532</v>
      </c>
      <c r="G49" s="20">
        <v>1.69</v>
      </c>
      <c r="H49" s="20">
        <v>1.85</v>
      </c>
      <c r="I49" s="20">
        <v>0.17</v>
      </c>
      <c r="J49" s="21">
        <v>0.91</v>
      </c>
    </row>
    <row r="50" spans="2:10"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sheetData>
  <sheetProtection algorithmName="SHA-512" hashValue="n5cLtDIu4DESl+IBuWfTqAP0jshEVahr6AaBWW63HzUcE8PeExjAD3xsHEQPbcnW8FGqCiAD35Alw/zjFqW8AA==" saltValue="fhFTyO8q6+R80gAC3ln/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K34" sqref="K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533</v>
      </c>
      <c r="D34" s="1136"/>
      <c r="E34" s="1137"/>
      <c r="F34" s="32">
        <v>41.04</v>
      </c>
      <c r="G34" s="33">
        <v>38.880000000000003</v>
      </c>
      <c r="H34" s="33">
        <v>33.97</v>
      </c>
      <c r="I34" s="33">
        <v>34.25</v>
      </c>
      <c r="J34" s="34">
        <v>32.56</v>
      </c>
      <c r="K34" s="22"/>
      <c r="L34" s="22"/>
      <c r="M34" s="22"/>
      <c r="N34" s="22"/>
      <c r="O34" s="22"/>
      <c r="P34" s="22"/>
    </row>
    <row r="35" spans="1:16" ht="39" customHeight="1" x14ac:dyDescent="0.15">
      <c r="A35" s="22"/>
      <c r="B35" s="35"/>
      <c r="C35" s="1132" t="s">
        <v>534</v>
      </c>
      <c r="D35" s="1132"/>
      <c r="E35" s="1133"/>
      <c r="F35" s="36">
        <v>8.8000000000000007</v>
      </c>
      <c r="G35" s="37">
        <v>5.82</v>
      </c>
      <c r="H35" s="37">
        <v>7.38</v>
      </c>
      <c r="I35" s="37">
        <v>7.9</v>
      </c>
      <c r="J35" s="38">
        <v>9.51</v>
      </c>
      <c r="K35" s="22"/>
      <c r="L35" s="22"/>
      <c r="M35" s="22"/>
      <c r="N35" s="22"/>
      <c r="O35" s="22"/>
      <c r="P35" s="22"/>
    </row>
    <row r="36" spans="1:16" ht="39" customHeight="1" x14ac:dyDescent="0.15">
      <c r="A36" s="22"/>
      <c r="B36" s="35"/>
      <c r="C36" s="1132" t="s">
        <v>535</v>
      </c>
      <c r="D36" s="1132"/>
      <c r="E36" s="1133"/>
      <c r="F36" s="36">
        <v>1</v>
      </c>
      <c r="G36" s="37">
        <v>1.63</v>
      </c>
      <c r="H36" s="37">
        <v>1.55</v>
      </c>
      <c r="I36" s="37">
        <v>2.11</v>
      </c>
      <c r="J36" s="38">
        <v>2.95</v>
      </c>
      <c r="K36" s="22"/>
      <c r="L36" s="22"/>
      <c r="M36" s="22"/>
      <c r="N36" s="22"/>
      <c r="O36" s="22"/>
      <c r="P36" s="22"/>
    </row>
    <row r="37" spans="1:16" ht="39" customHeight="1" x14ac:dyDescent="0.15">
      <c r="A37" s="22"/>
      <c r="B37" s="35"/>
      <c r="C37" s="1132" t="s">
        <v>536</v>
      </c>
      <c r="D37" s="1132"/>
      <c r="E37" s="1133"/>
      <c r="F37" s="36">
        <v>0.37</v>
      </c>
      <c r="G37" s="37">
        <v>0.56999999999999995</v>
      </c>
      <c r="H37" s="37">
        <v>0.4</v>
      </c>
      <c r="I37" s="37">
        <v>0.28000000000000003</v>
      </c>
      <c r="J37" s="38">
        <v>2.39</v>
      </c>
      <c r="K37" s="22"/>
      <c r="L37" s="22"/>
      <c r="M37" s="22"/>
      <c r="N37" s="22"/>
      <c r="O37" s="22"/>
      <c r="P37" s="22"/>
    </row>
    <row r="38" spans="1:16" ht="39" customHeight="1" x14ac:dyDescent="0.15">
      <c r="A38" s="22"/>
      <c r="B38" s="35"/>
      <c r="C38" s="1132" t="s">
        <v>537</v>
      </c>
      <c r="D38" s="1132"/>
      <c r="E38" s="1133"/>
      <c r="F38" s="36">
        <v>1.6</v>
      </c>
      <c r="G38" s="37">
        <v>0.67</v>
      </c>
      <c r="H38" s="37">
        <v>1.1599999999999999</v>
      </c>
      <c r="I38" s="37">
        <v>0.66</v>
      </c>
      <c r="J38" s="38">
        <v>1.43</v>
      </c>
      <c r="K38" s="22"/>
      <c r="L38" s="22"/>
      <c r="M38" s="22"/>
      <c r="N38" s="22"/>
      <c r="O38" s="22"/>
      <c r="P38" s="22"/>
    </row>
    <row r="39" spans="1:16" ht="39" customHeight="1" x14ac:dyDescent="0.15">
      <c r="A39" s="22"/>
      <c r="B39" s="35"/>
      <c r="C39" s="1132" t="s">
        <v>538</v>
      </c>
      <c r="D39" s="1132"/>
      <c r="E39" s="1133"/>
      <c r="F39" s="36">
        <v>0.04</v>
      </c>
      <c r="G39" s="37">
        <v>0.03</v>
      </c>
      <c r="H39" s="37">
        <v>7.0000000000000007E-2</v>
      </c>
      <c r="I39" s="37">
        <v>0.05</v>
      </c>
      <c r="J39" s="38">
        <v>0.1</v>
      </c>
      <c r="K39" s="22"/>
      <c r="L39" s="22"/>
      <c r="M39" s="22"/>
      <c r="N39" s="22"/>
      <c r="O39" s="22"/>
      <c r="P39" s="22"/>
    </row>
    <row r="40" spans="1:16" ht="39" customHeight="1" x14ac:dyDescent="0.15">
      <c r="A40" s="22"/>
      <c r="B40" s="35"/>
      <c r="C40" s="1132" t="s">
        <v>539</v>
      </c>
      <c r="D40" s="1132"/>
      <c r="E40" s="1133"/>
      <c r="F40" s="36">
        <v>0.02</v>
      </c>
      <c r="G40" s="37">
        <v>0.01</v>
      </c>
      <c r="H40" s="37">
        <v>0</v>
      </c>
      <c r="I40" s="37">
        <v>0</v>
      </c>
      <c r="J40" s="38">
        <v>0.06</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541</v>
      </c>
      <c r="D43" s="1134"/>
      <c r="E43" s="1135"/>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WM30TdLaaf1kmR/aU44PY90DwkOMw/u88NM7JPak8DdxbPvhLgoeqoy0/Gds3+PoBIHkvZ+DjFY6WAqUuUbrA==" saltValue="tUuh9Uuxu08RsUHbQt3x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364</v>
      </c>
      <c r="L45" s="58">
        <v>392</v>
      </c>
      <c r="M45" s="58">
        <v>420</v>
      </c>
      <c r="N45" s="58">
        <v>439</v>
      </c>
      <c r="O45" s="59">
        <v>434</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15">
      <c r="A48" s="46"/>
      <c r="B48" s="1163"/>
      <c r="C48" s="1164"/>
      <c r="D48" s="60"/>
      <c r="E48" s="1140" t="s">
        <v>13</v>
      </c>
      <c r="F48" s="1140"/>
      <c r="G48" s="1140"/>
      <c r="H48" s="1140"/>
      <c r="I48" s="1140"/>
      <c r="J48" s="1141"/>
      <c r="K48" s="61">
        <v>208</v>
      </c>
      <c r="L48" s="62">
        <v>212</v>
      </c>
      <c r="M48" s="62">
        <v>222</v>
      </c>
      <c r="N48" s="62">
        <v>208</v>
      </c>
      <c r="O48" s="63">
        <v>197</v>
      </c>
      <c r="P48" s="46"/>
      <c r="Q48" s="46"/>
      <c r="R48" s="46"/>
      <c r="S48" s="46"/>
      <c r="T48" s="46"/>
      <c r="U48" s="46"/>
    </row>
    <row r="49" spans="1:21" ht="30.75" customHeight="1" x14ac:dyDescent="0.15">
      <c r="A49" s="46"/>
      <c r="B49" s="1163"/>
      <c r="C49" s="1164"/>
      <c r="D49" s="60"/>
      <c r="E49" s="1140" t="s">
        <v>14</v>
      </c>
      <c r="F49" s="1140"/>
      <c r="G49" s="1140"/>
      <c r="H49" s="1140"/>
      <c r="I49" s="1140"/>
      <c r="J49" s="1141"/>
      <c r="K49" s="61">
        <v>6</v>
      </c>
      <c r="L49" s="62">
        <v>11</v>
      </c>
      <c r="M49" s="62">
        <v>14</v>
      </c>
      <c r="N49" s="62">
        <v>20</v>
      </c>
      <c r="O49" s="63">
        <v>22</v>
      </c>
      <c r="P49" s="46"/>
      <c r="Q49" s="46"/>
      <c r="R49" s="46"/>
      <c r="S49" s="46"/>
      <c r="T49" s="46"/>
      <c r="U49" s="46"/>
    </row>
    <row r="50" spans="1:21" ht="30.75" customHeight="1" x14ac:dyDescent="0.15">
      <c r="A50" s="46"/>
      <c r="B50" s="1163"/>
      <c r="C50" s="1164"/>
      <c r="D50" s="60"/>
      <c r="E50" s="1140" t="s">
        <v>15</v>
      </c>
      <c r="F50" s="1140"/>
      <c r="G50" s="1140"/>
      <c r="H50" s="1140"/>
      <c r="I50" s="1140"/>
      <c r="J50" s="1141"/>
      <c r="K50" s="61">
        <v>1</v>
      </c>
      <c r="L50" s="62" t="s">
        <v>488</v>
      </c>
      <c r="M50" s="62" t="s">
        <v>488</v>
      </c>
      <c r="N50" s="62" t="s">
        <v>488</v>
      </c>
      <c r="O50" s="63" t="s">
        <v>488</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567</v>
      </c>
      <c r="L52" s="62">
        <v>591</v>
      </c>
      <c r="M52" s="62">
        <v>591</v>
      </c>
      <c r="N52" s="62">
        <v>614</v>
      </c>
      <c r="O52" s="63">
        <v>602</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12</v>
      </c>
      <c r="L53" s="67">
        <v>24</v>
      </c>
      <c r="M53" s="67">
        <v>65</v>
      </c>
      <c r="N53" s="67">
        <v>53</v>
      </c>
      <c r="O53" s="68">
        <v>51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sBa4SQL4O0vpbeo4TXa9F15jjBn4lzFm8Cqprl+wKE52Tl8opkpHpCxMT8ZX6zT897QPZNe7gaYbfOe30JFEA==" saltValue="46DP/e0cMuj9yZJzpKlC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8" zoomScale="60" zoomScaleNormal="6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5136</v>
      </c>
      <c r="J41" s="343">
        <v>5112</v>
      </c>
      <c r="K41" s="343">
        <v>5075</v>
      </c>
      <c r="L41" s="343">
        <v>5056</v>
      </c>
      <c r="M41" s="344">
        <v>4953</v>
      </c>
    </row>
    <row r="42" spans="2:13" ht="27.75" customHeight="1" x14ac:dyDescent="0.15">
      <c r="B42" s="1171"/>
      <c r="C42" s="1172"/>
      <c r="D42" s="104"/>
      <c r="E42" s="1175" t="s">
        <v>32</v>
      </c>
      <c r="F42" s="1175"/>
      <c r="G42" s="1175"/>
      <c r="H42" s="1176"/>
      <c r="I42" s="345">
        <v>1</v>
      </c>
      <c r="J42" s="346" t="s">
        <v>488</v>
      </c>
      <c r="K42" s="346" t="s">
        <v>488</v>
      </c>
      <c r="L42" s="346" t="s">
        <v>488</v>
      </c>
      <c r="M42" s="347" t="s">
        <v>488</v>
      </c>
    </row>
    <row r="43" spans="2:13" ht="27.75" customHeight="1" x14ac:dyDescent="0.15">
      <c r="B43" s="1171"/>
      <c r="C43" s="1172"/>
      <c r="D43" s="104"/>
      <c r="E43" s="1175" t="s">
        <v>33</v>
      </c>
      <c r="F43" s="1175"/>
      <c r="G43" s="1175"/>
      <c r="H43" s="1176"/>
      <c r="I43" s="345">
        <v>2623</v>
      </c>
      <c r="J43" s="346">
        <v>2428</v>
      </c>
      <c r="K43" s="346">
        <v>2200</v>
      </c>
      <c r="L43" s="346">
        <v>1965</v>
      </c>
      <c r="M43" s="347">
        <v>1955</v>
      </c>
    </row>
    <row r="44" spans="2:13" ht="27.75" customHeight="1" x14ac:dyDescent="0.15">
      <c r="B44" s="1171"/>
      <c r="C44" s="1172"/>
      <c r="D44" s="104"/>
      <c r="E44" s="1175" t="s">
        <v>34</v>
      </c>
      <c r="F44" s="1175"/>
      <c r="G44" s="1175"/>
      <c r="H44" s="1176"/>
      <c r="I44" s="345">
        <v>95</v>
      </c>
      <c r="J44" s="346">
        <v>264</v>
      </c>
      <c r="K44" s="346">
        <v>272</v>
      </c>
      <c r="L44" s="346">
        <v>281</v>
      </c>
      <c r="M44" s="347">
        <v>264</v>
      </c>
    </row>
    <row r="45" spans="2:13" ht="27.75" customHeight="1" x14ac:dyDescent="0.15">
      <c r="B45" s="1171"/>
      <c r="C45" s="1172"/>
      <c r="D45" s="104"/>
      <c r="E45" s="1175" t="s">
        <v>35</v>
      </c>
      <c r="F45" s="1175"/>
      <c r="G45" s="1175"/>
      <c r="H45" s="1176"/>
      <c r="I45" s="345">
        <v>518</v>
      </c>
      <c r="J45" s="346">
        <v>499</v>
      </c>
      <c r="K45" s="346">
        <v>590</v>
      </c>
      <c r="L45" s="346">
        <v>630</v>
      </c>
      <c r="M45" s="347">
        <v>657</v>
      </c>
    </row>
    <row r="46" spans="2:13" ht="27.75" customHeight="1" x14ac:dyDescent="0.15">
      <c r="B46" s="1171"/>
      <c r="C46" s="1172"/>
      <c r="D46" s="105"/>
      <c r="E46" s="1175" t="s">
        <v>36</v>
      </c>
      <c r="F46" s="1175"/>
      <c r="G46" s="1175"/>
      <c r="H46" s="1176"/>
      <c r="I46" s="345" t="s">
        <v>488</v>
      </c>
      <c r="J46" s="346" t="s">
        <v>488</v>
      </c>
      <c r="K46" s="346" t="s">
        <v>488</v>
      </c>
      <c r="L46" s="346" t="s">
        <v>488</v>
      </c>
      <c r="M46" s="347" t="s">
        <v>488</v>
      </c>
    </row>
    <row r="47" spans="2:13" ht="27.75" customHeight="1" x14ac:dyDescent="0.15">
      <c r="B47" s="1171"/>
      <c r="C47" s="1172"/>
      <c r="D47" s="106"/>
      <c r="E47" s="1185" t="s">
        <v>37</v>
      </c>
      <c r="F47" s="1186"/>
      <c r="G47" s="1186"/>
      <c r="H47" s="1187"/>
      <c r="I47" s="345" t="s">
        <v>488</v>
      </c>
      <c r="J47" s="346" t="s">
        <v>488</v>
      </c>
      <c r="K47" s="346" t="s">
        <v>488</v>
      </c>
      <c r="L47" s="346" t="s">
        <v>488</v>
      </c>
      <c r="M47" s="347" t="s">
        <v>488</v>
      </c>
    </row>
    <row r="48" spans="2:13" ht="27.75" customHeight="1" x14ac:dyDescent="0.15">
      <c r="B48" s="1171"/>
      <c r="C48" s="1172"/>
      <c r="D48" s="104"/>
      <c r="E48" s="1175" t="s">
        <v>38</v>
      </c>
      <c r="F48" s="1175"/>
      <c r="G48" s="1175"/>
      <c r="H48" s="1176"/>
      <c r="I48" s="345" t="s">
        <v>488</v>
      </c>
      <c r="J48" s="346" t="s">
        <v>488</v>
      </c>
      <c r="K48" s="346" t="s">
        <v>488</v>
      </c>
      <c r="L48" s="346" t="s">
        <v>488</v>
      </c>
      <c r="M48" s="347" t="s">
        <v>488</v>
      </c>
    </row>
    <row r="49" spans="2:13" ht="27.75" customHeight="1" x14ac:dyDescent="0.15">
      <c r="B49" s="1173"/>
      <c r="C49" s="1174"/>
      <c r="D49" s="104"/>
      <c r="E49" s="1175" t="s">
        <v>39</v>
      </c>
      <c r="F49" s="1175"/>
      <c r="G49" s="1175"/>
      <c r="H49" s="1176"/>
      <c r="I49" s="345" t="s">
        <v>488</v>
      </c>
      <c r="J49" s="346" t="s">
        <v>488</v>
      </c>
      <c r="K49" s="346" t="s">
        <v>488</v>
      </c>
      <c r="L49" s="346" t="s">
        <v>488</v>
      </c>
      <c r="M49" s="347" t="s">
        <v>488</v>
      </c>
    </row>
    <row r="50" spans="2:13" ht="27.75" customHeight="1" x14ac:dyDescent="0.15">
      <c r="B50" s="1169" t="s">
        <v>40</v>
      </c>
      <c r="C50" s="1170"/>
      <c r="D50" s="107"/>
      <c r="E50" s="1175" t="s">
        <v>41</v>
      </c>
      <c r="F50" s="1175"/>
      <c r="G50" s="1175"/>
      <c r="H50" s="1176"/>
      <c r="I50" s="345">
        <v>7216</v>
      </c>
      <c r="J50" s="346">
        <v>5268</v>
      </c>
      <c r="K50" s="346">
        <v>5523</v>
      </c>
      <c r="L50" s="346">
        <v>5630</v>
      </c>
      <c r="M50" s="347">
        <v>5583</v>
      </c>
    </row>
    <row r="51" spans="2:13" ht="27.75" customHeight="1" x14ac:dyDescent="0.15">
      <c r="B51" s="1171"/>
      <c r="C51" s="1172"/>
      <c r="D51" s="104"/>
      <c r="E51" s="1175" t="s">
        <v>42</v>
      </c>
      <c r="F51" s="1175"/>
      <c r="G51" s="1175"/>
      <c r="H51" s="1176"/>
      <c r="I51" s="345">
        <v>1250</v>
      </c>
      <c r="J51" s="346">
        <v>1450</v>
      </c>
      <c r="K51" s="346">
        <v>1169</v>
      </c>
      <c r="L51" s="346">
        <v>917</v>
      </c>
      <c r="M51" s="347">
        <v>723</v>
      </c>
    </row>
    <row r="52" spans="2:13" ht="27.75" customHeight="1" x14ac:dyDescent="0.15">
      <c r="B52" s="1173"/>
      <c r="C52" s="1174"/>
      <c r="D52" s="104"/>
      <c r="E52" s="1175" t="s">
        <v>43</v>
      </c>
      <c r="F52" s="1175"/>
      <c r="G52" s="1175"/>
      <c r="H52" s="1176"/>
      <c r="I52" s="345">
        <v>6078</v>
      </c>
      <c r="J52" s="346">
        <v>5937</v>
      </c>
      <c r="K52" s="346">
        <v>5793</v>
      </c>
      <c r="L52" s="346">
        <v>5608</v>
      </c>
      <c r="M52" s="347">
        <v>5410</v>
      </c>
    </row>
    <row r="53" spans="2:13" ht="27.75" customHeight="1" thickBot="1" x14ac:dyDescent="0.2">
      <c r="B53" s="1177" t="s">
        <v>19</v>
      </c>
      <c r="C53" s="1178"/>
      <c r="D53" s="108"/>
      <c r="E53" s="1179" t="s">
        <v>44</v>
      </c>
      <c r="F53" s="1179"/>
      <c r="G53" s="1179"/>
      <c r="H53" s="1180"/>
      <c r="I53" s="348">
        <v>-6171</v>
      </c>
      <c r="J53" s="349">
        <v>-4352</v>
      </c>
      <c r="K53" s="349">
        <v>-4347</v>
      </c>
      <c r="L53" s="349">
        <v>-4222</v>
      </c>
      <c r="M53" s="350">
        <v>-3886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VA1BzTY5gQda1DKQfSr7aVMSmNdhJtrxH29pyzKAlnMZznRSiR0k2ljNKFo3MAE6tSCNz6gxLLHHZ6H9u/hlRg==" saltValue="IeNCs7imKaiHIkKKbEyZ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3" zoomScale="60" zoomScaleNormal="6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1503</v>
      </c>
      <c r="G55" s="120">
        <v>1495</v>
      </c>
      <c r="H55" s="121">
        <v>1453</v>
      </c>
    </row>
    <row r="56" spans="2:8" ht="52.5" customHeight="1" x14ac:dyDescent="0.15">
      <c r="B56" s="122"/>
      <c r="C56" s="1198" t="s">
        <v>47</v>
      </c>
      <c r="D56" s="1198"/>
      <c r="E56" s="1199"/>
      <c r="F56" s="123">
        <v>325</v>
      </c>
      <c r="G56" s="123">
        <v>275</v>
      </c>
      <c r="H56" s="124">
        <v>275</v>
      </c>
    </row>
    <row r="57" spans="2:8" ht="53.25" customHeight="1" x14ac:dyDescent="0.15">
      <c r="B57" s="122"/>
      <c r="C57" s="1200" t="s">
        <v>48</v>
      </c>
      <c r="D57" s="1200"/>
      <c r="E57" s="1201"/>
      <c r="F57" s="125">
        <v>3581</v>
      </c>
      <c r="G57" s="125">
        <v>3804</v>
      </c>
      <c r="H57" s="126">
        <v>4146</v>
      </c>
    </row>
    <row r="58" spans="2:8" ht="45.75" customHeight="1" x14ac:dyDescent="0.15">
      <c r="B58" s="127"/>
      <c r="C58" s="1188" t="s">
        <v>555</v>
      </c>
      <c r="D58" s="1189"/>
      <c r="E58" s="1190"/>
      <c r="F58" s="128">
        <v>1530</v>
      </c>
      <c r="G58" s="128">
        <v>1799</v>
      </c>
      <c r="H58" s="129">
        <v>2067</v>
      </c>
    </row>
    <row r="59" spans="2:8" ht="45.75" customHeight="1" x14ac:dyDescent="0.15">
      <c r="B59" s="127"/>
      <c r="C59" s="1188" t="s">
        <v>556</v>
      </c>
      <c r="D59" s="1189"/>
      <c r="E59" s="1190"/>
      <c r="F59" s="128">
        <v>1022</v>
      </c>
      <c r="G59" s="128">
        <v>924</v>
      </c>
      <c r="H59" s="129">
        <v>1001</v>
      </c>
    </row>
    <row r="60" spans="2:8" ht="45.75" customHeight="1" x14ac:dyDescent="0.15">
      <c r="B60" s="127"/>
      <c r="C60" s="1188" t="s">
        <v>557</v>
      </c>
      <c r="D60" s="1189"/>
      <c r="E60" s="1190"/>
      <c r="F60" s="128">
        <v>180</v>
      </c>
      <c r="G60" s="128">
        <v>180</v>
      </c>
      <c r="H60" s="129">
        <v>180</v>
      </c>
    </row>
    <row r="61" spans="2:8" ht="45.75" customHeight="1" x14ac:dyDescent="0.15">
      <c r="B61" s="127"/>
      <c r="C61" s="1188" t="s">
        <v>558</v>
      </c>
      <c r="D61" s="1189"/>
      <c r="E61" s="1190"/>
      <c r="F61" s="128">
        <v>202</v>
      </c>
      <c r="G61" s="128">
        <v>179</v>
      </c>
      <c r="H61" s="129">
        <v>161</v>
      </c>
    </row>
    <row r="62" spans="2:8" ht="45.75" customHeight="1" thickBot="1" x14ac:dyDescent="0.2">
      <c r="B62" s="130"/>
      <c r="C62" s="1191" t="s">
        <v>559</v>
      </c>
      <c r="D62" s="1192"/>
      <c r="E62" s="1193"/>
      <c r="F62" s="131">
        <v>143</v>
      </c>
      <c r="G62" s="131">
        <v>159</v>
      </c>
      <c r="H62" s="132">
        <v>149</v>
      </c>
    </row>
    <row r="63" spans="2:8" ht="52.5" customHeight="1" thickBot="1" x14ac:dyDescent="0.2">
      <c r="B63" s="133"/>
      <c r="C63" s="1194" t="s">
        <v>49</v>
      </c>
      <c r="D63" s="1194"/>
      <c r="E63" s="1195"/>
      <c r="F63" s="134">
        <v>5409</v>
      </c>
      <c r="G63" s="134">
        <v>5574</v>
      </c>
      <c r="H63" s="135">
        <v>5873</v>
      </c>
    </row>
    <row r="64" spans="2:8" x14ac:dyDescent="0.15"/>
  </sheetData>
  <sheetProtection algorithmName="SHA-512" hashValue="qaOQJQxtIZmBhEP3G+iL2rwfa0/ZStLmewVuQrTtz4V8VxoeDiIR8LzMEtWfZrZpoIZ5KJD9u6SMxKX3XyXbjw==" saltValue="dWrAPHtn7IwIRY79UJfp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87915</v>
      </c>
      <c r="E3" s="154"/>
      <c r="F3" s="155">
        <v>87464</v>
      </c>
      <c r="G3" s="156"/>
      <c r="H3" s="157"/>
    </row>
    <row r="4" spans="1:8" x14ac:dyDescent="0.15">
      <c r="A4" s="158"/>
      <c r="B4" s="159"/>
      <c r="C4" s="160"/>
      <c r="D4" s="161">
        <v>29718</v>
      </c>
      <c r="E4" s="162"/>
      <c r="F4" s="163">
        <v>47479</v>
      </c>
      <c r="G4" s="164"/>
      <c r="H4" s="165"/>
    </row>
    <row r="5" spans="1:8" x14ac:dyDescent="0.15">
      <c r="A5" s="146" t="s">
        <v>521</v>
      </c>
      <c r="B5" s="151"/>
      <c r="C5" s="152"/>
      <c r="D5" s="153">
        <v>57465</v>
      </c>
      <c r="E5" s="154"/>
      <c r="F5" s="155">
        <v>96248</v>
      </c>
      <c r="G5" s="156"/>
      <c r="H5" s="157"/>
    </row>
    <row r="6" spans="1:8" x14ac:dyDescent="0.15">
      <c r="A6" s="158"/>
      <c r="B6" s="159"/>
      <c r="C6" s="160"/>
      <c r="D6" s="161">
        <v>18850</v>
      </c>
      <c r="E6" s="162"/>
      <c r="F6" s="163">
        <v>55768</v>
      </c>
      <c r="G6" s="164"/>
      <c r="H6" s="165"/>
    </row>
    <row r="7" spans="1:8" x14ac:dyDescent="0.15">
      <c r="A7" s="146" t="s">
        <v>522</v>
      </c>
      <c r="B7" s="151"/>
      <c r="C7" s="152"/>
      <c r="D7" s="153">
        <v>17340</v>
      </c>
      <c r="E7" s="154"/>
      <c r="F7" s="155">
        <v>76413</v>
      </c>
      <c r="G7" s="156"/>
      <c r="H7" s="157"/>
    </row>
    <row r="8" spans="1:8" x14ac:dyDescent="0.15">
      <c r="A8" s="158"/>
      <c r="B8" s="159"/>
      <c r="C8" s="160"/>
      <c r="D8" s="161">
        <v>11071</v>
      </c>
      <c r="E8" s="162"/>
      <c r="F8" s="163">
        <v>39658</v>
      </c>
      <c r="G8" s="164"/>
      <c r="H8" s="165"/>
    </row>
    <row r="9" spans="1:8" x14ac:dyDescent="0.15">
      <c r="A9" s="146" t="s">
        <v>523</v>
      </c>
      <c r="B9" s="151"/>
      <c r="C9" s="152"/>
      <c r="D9" s="153">
        <v>23212</v>
      </c>
      <c r="E9" s="154"/>
      <c r="F9" s="155">
        <v>66481</v>
      </c>
      <c r="G9" s="156"/>
      <c r="H9" s="157"/>
    </row>
    <row r="10" spans="1:8" x14ac:dyDescent="0.15">
      <c r="A10" s="158"/>
      <c r="B10" s="159"/>
      <c r="C10" s="160"/>
      <c r="D10" s="161">
        <v>15446</v>
      </c>
      <c r="E10" s="162"/>
      <c r="F10" s="163">
        <v>36120</v>
      </c>
      <c r="G10" s="164"/>
      <c r="H10" s="165"/>
    </row>
    <row r="11" spans="1:8" x14ac:dyDescent="0.15">
      <c r="A11" s="146" t="s">
        <v>524</v>
      </c>
      <c r="B11" s="151"/>
      <c r="C11" s="152"/>
      <c r="D11" s="153">
        <v>16903</v>
      </c>
      <c r="E11" s="154"/>
      <c r="F11" s="155">
        <v>67825</v>
      </c>
      <c r="G11" s="156"/>
      <c r="H11" s="157"/>
    </row>
    <row r="12" spans="1:8" x14ac:dyDescent="0.15">
      <c r="A12" s="158"/>
      <c r="B12" s="159"/>
      <c r="C12" s="166"/>
      <c r="D12" s="161">
        <v>13564</v>
      </c>
      <c r="E12" s="162"/>
      <c r="F12" s="163">
        <v>39417</v>
      </c>
      <c r="G12" s="164"/>
      <c r="H12" s="165"/>
    </row>
    <row r="13" spans="1:8" x14ac:dyDescent="0.15">
      <c r="A13" s="146"/>
      <c r="B13" s="151"/>
      <c r="C13" s="152"/>
      <c r="D13" s="153">
        <v>40567</v>
      </c>
      <c r="E13" s="154"/>
      <c r="F13" s="155">
        <v>78886</v>
      </c>
      <c r="G13" s="167"/>
      <c r="H13" s="157"/>
    </row>
    <row r="14" spans="1:8" x14ac:dyDescent="0.15">
      <c r="A14" s="158"/>
      <c r="B14" s="159"/>
      <c r="C14" s="160"/>
      <c r="D14" s="161">
        <v>17730</v>
      </c>
      <c r="E14" s="162"/>
      <c r="F14" s="163">
        <v>43688</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8.83</v>
      </c>
      <c r="C19" s="168">
        <f>ROUND(VALUE(SUBSTITUTE(実質収支比率等に係る経年分析!G$48,"▲","-")),2)</f>
        <v>5.84</v>
      </c>
      <c r="D19" s="168">
        <f>ROUND(VALUE(SUBSTITUTE(実質収支比率等に係る経年分析!H$48,"▲","-")),2)</f>
        <v>7.4</v>
      </c>
      <c r="E19" s="168">
        <f>ROUND(VALUE(SUBSTITUTE(実質収支比率等に係る経年分析!I$48,"▲","-")),2)</f>
        <v>7.91</v>
      </c>
      <c r="F19" s="168">
        <f>ROUND(VALUE(SUBSTITUTE(実質収支比率等に係る経年分析!J$48,"▲","-")),2)</f>
        <v>9.58</v>
      </c>
    </row>
    <row r="20" spans="1:11" x14ac:dyDescent="0.15">
      <c r="A20" s="168" t="s">
        <v>53</v>
      </c>
      <c r="B20" s="168">
        <f>ROUND(VALUE(SUBSTITUTE(実質収支比率等に係る経年分析!F$47,"▲","-")),2)</f>
        <v>32.299999999999997</v>
      </c>
      <c r="C20" s="168">
        <f>ROUND(VALUE(SUBSTITUTE(実質収支比率等に係る経年分析!G$47,"▲","-")),2)</f>
        <v>35.25</v>
      </c>
      <c r="D20" s="168">
        <f>ROUND(VALUE(SUBSTITUTE(実質収支比率等に係る経年分析!H$47,"▲","-")),2)</f>
        <v>32.76</v>
      </c>
      <c r="E20" s="168">
        <f>ROUND(VALUE(SUBSTITUTE(実質収支比率等に係る経年分析!I$47,"▲","-")),2)</f>
        <v>33.25</v>
      </c>
      <c r="F20" s="168">
        <f>ROUND(VALUE(SUBSTITUTE(実質収支比率等に係る経年分析!J$47,"▲","-")),2)</f>
        <v>31.67</v>
      </c>
    </row>
    <row r="21" spans="1:11" x14ac:dyDescent="0.15">
      <c r="A21" s="168" t="s">
        <v>54</v>
      </c>
      <c r="B21" s="168">
        <f>IF(ISNUMBER(VALUE(SUBSTITUTE(実質収支比率等に係る経年分析!F$49,"▲","-"))),ROUND(VALUE(SUBSTITUTE(実質収支比率等に係る経年分析!F$49,"▲","-")),2),NA())</f>
        <v>-2.42</v>
      </c>
      <c r="C21" s="168">
        <f>IF(ISNUMBER(VALUE(SUBSTITUTE(実質収支比率等に係る経年分析!G$49,"▲","-"))),ROUND(VALUE(SUBSTITUTE(実質収支比率等に係る経年分析!G$49,"▲","-")),2),NA())</f>
        <v>1.69</v>
      </c>
      <c r="D21" s="168">
        <f>IF(ISNUMBER(VALUE(SUBSTITUTE(実質収支比率等に係る経年分析!H$49,"▲","-"))),ROUND(VALUE(SUBSTITUTE(実質収支比率等に係る経年分析!H$49,"▲","-")),2),NA())</f>
        <v>1.85</v>
      </c>
      <c r="E21" s="168">
        <f>IF(ISNUMBER(VALUE(SUBSTITUTE(実質収支比率等に係る経年分析!I$49,"▲","-"))),ROUND(VALUE(SUBSTITUTE(実質収支比率等に係る経年分析!I$49,"▲","-")),2),NA())</f>
        <v>0.17</v>
      </c>
      <c r="F21" s="168">
        <f>IF(ISNUMBER(VALUE(SUBSTITUTE(実質収支比率等に係る経年分析!J$49,"▲","-"))),ROUND(VALUE(SUBSTITUTE(実質収支比率等に係る経年分析!J$49,"▲","-")),2),NA())</f>
        <v>0.91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公園墓地事業特別会計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1.1599999999999999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1.43</v>
      </c>
    </row>
    <row r="33" spans="1:16" x14ac:dyDescent="0.15">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0.56999999999999995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0.28000000000000003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2.39</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2.95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8.8000000000000007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9.51</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41.04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38.880000000000003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33.97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34.25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32.56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567</v>
      </c>
      <c r="E42" s="170"/>
      <c r="F42" s="170"/>
      <c r="G42" s="170">
        <f>'実質公債費比率（分子）の構造'!L$52</f>
        <v>591</v>
      </c>
      <c r="H42" s="170"/>
      <c r="I42" s="170"/>
      <c r="J42" s="170">
        <f>'実質公債費比率（分子）の構造'!M$52</f>
        <v>591</v>
      </c>
      <c r="K42" s="170"/>
      <c r="L42" s="170"/>
      <c r="M42" s="170">
        <f>'実質公債費比率（分子）の構造'!N$52</f>
        <v>614</v>
      </c>
      <c r="N42" s="170"/>
      <c r="O42" s="170"/>
      <c r="P42" s="170">
        <f>'実質公債費比率（分子）の構造'!O$52</f>
        <v>602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6</v>
      </c>
      <c r="C45" s="170"/>
      <c r="D45" s="170"/>
      <c r="E45" s="170">
        <f>'実質公債費比率（分子）の構造'!L$49</f>
        <v>11</v>
      </c>
      <c r="F45" s="170"/>
      <c r="G45" s="170"/>
      <c r="H45" s="170">
        <f>'実質公債費比率（分子）の構造'!M$49</f>
        <v>14</v>
      </c>
      <c r="I45" s="170"/>
      <c r="J45" s="170"/>
      <c r="K45" s="170">
        <f>'実質公債費比率（分子）の構造'!N$49</f>
        <v>20</v>
      </c>
      <c r="L45" s="170"/>
      <c r="M45" s="170"/>
      <c r="N45" s="170">
        <f>'実質公債費比率（分子）の構造'!O$49</f>
        <v>22</v>
      </c>
      <c r="O45" s="170"/>
      <c r="P45" s="170"/>
    </row>
    <row r="46" spans="1:16" x14ac:dyDescent="0.15">
      <c r="A46" s="170" t="s">
        <v>64</v>
      </c>
      <c r="B46" s="170">
        <f>'実質公債費比率（分子）の構造'!K$48</f>
        <v>208</v>
      </c>
      <c r="C46" s="170"/>
      <c r="D46" s="170"/>
      <c r="E46" s="170">
        <f>'実質公債費比率（分子）の構造'!L$48</f>
        <v>212</v>
      </c>
      <c r="F46" s="170"/>
      <c r="G46" s="170"/>
      <c r="H46" s="170">
        <f>'実質公債費比率（分子）の構造'!M$48</f>
        <v>222</v>
      </c>
      <c r="I46" s="170"/>
      <c r="J46" s="170"/>
      <c r="K46" s="170">
        <f>'実質公債費比率（分子）の構造'!N$48</f>
        <v>208</v>
      </c>
      <c r="L46" s="170"/>
      <c r="M46" s="170"/>
      <c r="N46" s="170">
        <f>'実質公債費比率（分子）の構造'!O$48</f>
        <v>197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364</v>
      </c>
      <c r="C49" s="170"/>
      <c r="D49" s="170"/>
      <c r="E49" s="170">
        <f>'実質公債費比率（分子）の構造'!L$45</f>
        <v>392</v>
      </c>
      <c r="F49" s="170"/>
      <c r="G49" s="170"/>
      <c r="H49" s="170">
        <f>'実質公債費比率（分子）の構造'!M$45</f>
        <v>420</v>
      </c>
      <c r="I49" s="170"/>
      <c r="J49" s="170"/>
      <c r="K49" s="170">
        <f>'実質公債費比率（分子）の構造'!N$45</f>
        <v>439</v>
      </c>
      <c r="L49" s="170"/>
      <c r="M49" s="170"/>
      <c r="N49" s="170">
        <f>'実質公債費比率（分子）の構造'!O$45</f>
        <v>434</v>
      </c>
      <c r="O49" s="170"/>
      <c r="P49" s="170"/>
    </row>
    <row r="50" spans="1:16" x14ac:dyDescent="0.15">
      <c r="A50" s="170" t="s">
        <v>67</v>
      </c>
      <c r="B50" s="170" t="e">
        <f>NA()</f>
        <v>#N/A</v>
      </c>
      <c r="C50" s="170">
        <f>IF(ISNUMBER('実質公債費比率（分子）の構造'!K$53),'実質公債費比率（分子）の構造'!K$53,NA())</f>
        <v>12</v>
      </c>
      <c r="D50" s="170" t="e">
        <f>NA()</f>
        <v>#N/A</v>
      </c>
      <c r="E50" s="170" t="e">
        <f>NA()</f>
        <v>#N/A</v>
      </c>
      <c r="F50" s="170">
        <f>IF(ISNUMBER('実質公債費比率（分子）の構造'!L$53),'実質公債費比率（分子）の構造'!L$53,NA())</f>
        <v>24</v>
      </c>
      <c r="G50" s="170" t="e">
        <f>NA()</f>
        <v>#N/A</v>
      </c>
      <c r="H50" s="170" t="e">
        <f>NA()</f>
        <v>#N/A</v>
      </c>
      <c r="I50" s="170">
        <f>IF(ISNUMBER('実質公債費比率（分子）の構造'!M$53),'実質公債費比率（分子）の構造'!M$53,NA())</f>
        <v>65</v>
      </c>
      <c r="J50" s="170" t="e">
        <f>NA()</f>
        <v>#N/A</v>
      </c>
      <c r="K50" s="170" t="e">
        <f>NA()</f>
        <v>#N/A</v>
      </c>
      <c r="L50" s="170">
        <f>IF(ISNUMBER('実質公債費比率（分子）の構造'!N$53),'実質公債費比率（分子）の構造'!N$53,NA())</f>
        <v>53</v>
      </c>
      <c r="M50" s="170" t="e">
        <f>NA()</f>
        <v>#N/A</v>
      </c>
      <c r="N50" s="170" t="e">
        <f>NA()</f>
        <v>#N/A</v>
      </c>
      <c r="O50" s="170">
        <f>IF(ISNUMBER('実質公債費比率（分子）の構造'!O$53),'実質公債費比率（分子）の構造'!O$53,NA())</f>
        <v>51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6078</v>
      </c>
      <c r="E56" s="169"/>
      <c r="F56" s="169"/>
      <c r="G56" s="169">
        <f>'将来負担比率（分子）の構造'!J$52</f>
        <v>5937</v>
      </c>
      <c r="H56" s="169"/>
      <c r="I56" s="169"/>
      <c r="J56" s="169">
        <f>'将来負担比率（分子）の構造'!K$52</f>
        <v>5793</v>
      </c>
      <c r="K56" s="169"/>
      <c r="L56" s="169"/>
      <c r="M56" s="169">
        <f>'将来負担比率（分子）の構造'!L$52</f>
        <v>5608</v>
      </c>
      <c r="N56" s="169"/>
      <c r="O56" s="169"/>
      <c r="P56" s="169">
        <f>'将来負担比率（分子）の構造'!M$52</f>
        <v>5410</v>
      </c>
    </row>
    <row r="57" spans="1:16" x14ac:dyDescent="0.15">
      <c r="A57" s="169" t="s">
        <v>42</v>
      </c>
      <c r="B57" s="169"/>
      <c r="C57" s="169"/>
      <c r="D57" s="169">
        <f>'将来負担比率（分子）の構造'!I$51</f>
        <v>1250</v>
      </c>
      <c r="E57" s="169"/>
      <c r="F57" s="169"/>
      <c r="G57" s="169">
        <f>'将来負担比率（分子）の構造'!J$51</f>
        <v>1450</v>
      </c>
      <c r="H57" s="169"/>
      <c r="I57" s="169"/>
      <c r="J57" s="169">
        <f>'将来負担比率（分子）の構造'!K$51</f>
        <v>1169</v>
      </c>
      <c r="K57" s="169"/>
      <c r="L57" s="169"/>
      <c r="M57" s="169">
        <f>'将来負担比率（分子）の構造'!L$51</f>
        <v>917</v>
      </c>
      <c r="N57" s="169"/>
      <c r="O57" s="169"/>
      <c r="P57" s="169">
        <f>'将来負担比率（分子）の構造'!M$51</f>
        <v>723</v>
      </c>
    </row>
    <row r="58" spans="1:16" x14ac:dyDescent="0.15">
      <c r="A58" s="169" t="s">
        <v>41</v>
      </c>
      <c r="B58" s="169"/>
      <c r="C58" s="169"/>
      <c r="D58" s="169">
        <f>'将来負担比率（分子）の構造'!I$50</f>
        <v>7216</v>
      </c>
      <c r="E58" s="169"/>
      <c r="F58" s="169"/>
      <c r="G58" s="169">
        <f>'将来負担比率（分子）の構造'!J$50</f>
        <v>5268</v>
      </c>
      <c r="H58" s="169"/>
      <c r="I58" s="169"/>
      <c r="J58" s="169">
        <f>'将来負担比率（分子）の構造'!K$50</f>
        <v>5523</v>
      </c>
      <c r="K58" s="169"/>
      <c r="L58" s="169"/>
      <c r="M58" s="169">
        <f>'将来負担比率（分子）の構造'!L$50</f>
        <v>5630</v>
      </c>
      <c r="N58" s="169"/>
      <c r="O58" s="169"/>
      <c r="P58" s="169">
        <f>'将来負担比率（分子）の構造'!M$50</f>
        <v>5583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518</v>
      </c>
      <c r="C62" s="169"/>
      <c r="D62" s="169"/>
      <c r="E62" s="169">
        <f>'将来負担比率（分子）の構造'!J$45</f>
        <v>499</v>
      </c>
      <c r="F62" s="169"/>
      <c r="G62" s="169"/>
      <c r="H62" s="169">
        <f>'将来負担比率（分子）の構造'!K$45</f>
        <v>590</v>
      </c>
      <c r="I62" s="169"/>
      <c r="J62" s="169"/>
      <c r="K62" s="169">
        <f>'将来負担比率（分子）の構造'!L$45</f>
        <v>630</v>
      </c>
      <c r="L62" s="169"/>
      <c r="M62" s="169"/>
      <c r="N62" s="169">
        <f>'将来負担比率（分子）の構造'!M$45</f>
        <v>657</v>
      </c>
      <c r="O62" s="169"/>
      <c r="P62" s="169"/>
    </row>
    <row r="63" spans="1:16" x14ac:dyDescent="0.15">
      <c r="A63" s="169" t="s">
        <v>34</v>
      </c>
      <c r="B63" s="169">
        <f>'将来負担比率（分子）の構造'!I$44</f>
        <v>95</v>
      </c>
      <c r="C63" s="169"/>
      <c r="D63" s="169"/>
      <c r="E63" s="169">
        <f>'将来負担比率（分子）の構造'!J$44</f>
        <v>264</v>
      </c>
      <c r="F63" s="169"/>
      <c r="G63" s="169"/>
      <c r="H63" s="169">
        <f>'将来負担比率（分子）の構造'!K$44</f>
        <v>272</v>
      </c>
      <c r="I63" s="169"/>
      <c r="J63" s="169"/>
      <c r="K63" s="169">
        <f>'将来負担比率（分子）の構造'!L$44</f>
        <v>281</v>
      </c>
      <c r="L63" s="169"/>
      <c r="M63" s="169"/>
      <c r="N63" s="169">
        <f>'将来負担比率（分子）の構造'!M$44</f>
        <v>264</v>
      </c>
      <c r="O63" s="169"/>
      <c r="P63" s="169"/>
    </row>
    <row r="64" spans="1:16" x14ac:dyDescent="0.15">
      <c r="A64" s="169" t="s">
        <v>33</v>
      </c>
      <c r="B64" s="169">
        <f>'将来負担比率（分子）の構造'!I$43</f>
        <v>2623</v>
      </c>
      <c r="C64" s="169"/>
      <c r="D64" s="169"/>
      <c r="E64" s="169">
        <f>'将来負担比率（分子）の構造'!J$43</f>
        <v>2428</v>
      </c>
      <c r="F64" s="169"/>
      <c r="G64" s="169"/>
      <c r="H64" s="169">
        <f>'将来負担比率（分子）の構造'!K$43</f>
        <v>2200</v>
      </c>
      <c r="I64" s="169"/>
      <c r="J64" s="169"/>
      <c r="K64" s="169">
        <f>'将来負担比率（分子）の構造'!L$43</f>
        <v>1965</v>
      </c>
      <c r="L64" s="169"/>
      <c r="M64" s="169"/>
      <c r="N64" s="169">
        <f>'将来負担比率（分子）の構造'!M$43</f>
        <v>1955</v>
      </c>
      <c r="O64" s="169"/>
      <c r="P64" s="169"/>
    </row>
    <row r="65" spans="1:16" x14ac:dyDescent="0.15">
      <c r="A65" s="169" t="s">
        <v>32</v>
      </c>
      <c r="B65" s="169">
        <f>'将来負担比率（分子）の構造'!I$42</f>
        <v>1</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5136</v>
      </c>
      <c r="C66" s="169"/>
      <c r="D66" s="169"/>
      <c r="E66" s="169">
        <f>'将来負担比率（分子）の構造'!J$41</f>
        <v>5112</v>
      </c>
      <c r="F66" s="169"/>
      <c r="G66" s="169"/>
      <c r="H66" s="169">
        <f>'将来負担比率（分子）の構造'!K$41</f>
        <v>5075</v>
      </c>
      <c r="I66" s="169"/>
      <c r="J66" s="169"/>
      <c r="K66" s="169">
        <f>'将来負担比率（分子）の構造'!L$41</f>
        <v>5056</v>
      </c>
      <c r="L66" s="169"/>
      <c r="M66" s="169"/>
      <c r="N66" s="169">
        <f>'将来負担比率（分子）の構造'!M$41</f>
        <v>4953</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1503</v>
      </c>
      <c r="C72" s="173">
        <f>基金残高に係る経年分析!G55</f>
        <v>1495</v>
      </c>
      <c r="D72" s="173">
        <f>基金残高に係る経年分析!H55</f>
        <v>1453</v>
      </c>
    </row>
    <row r="73" spans="1:16" x14ac:dyDescent="0.15">
      <c r="A73" s="172" t="s">
        <v>74</v>
      </c>
      <c r="B73" s="173">
        <f>基金残高に係る経年分析!F56</f>
        <v>325</v>
      </c>
      <c r="C73" s="173">
        <f>基金残高に係る経年分析!G56</f>
        <v>275</v>
      </c>
      <c r="D73" s="173">
        <f>基金残高に係る経年分析!H56</f>
        <v>275</v>
      </c>
    </row>
    <row r="74" spans="1:16" x14ac:dyDescent="0.15">
      <c r="A74" s="172" t="s">
        <v>75</v>
      </c>
      <c r="B74" s="173">
        <f>基金残高に係る経年分析!F57</f>
        <v>3581</v>
      </c>
      <c r="C74" s="173">
        <f>基金残高に係る経年分析!G57</f>
        <v>3804</v>
      </c>
      <c r="D74" s="173">
        <f>基金残高に係る経年分析!H57</f>
        <v>4146</v>
      </c>
    </row>
  </sheetData>
  <sheetProtection algorithmName="SHA-512" hashValue="xqPxeuPts5j3axZxtFLcTFRu6ZsxHd+19lVvpa6Cw1g2tEzqPFtpnwACYRkj82/wEQghTBwgeraQZSHhSrTMYg==" saltValue="hxCnfKwlEAbrK9TCewHU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 翔太</cp:lastModifiedBy>
  <cp:lastPrinted>2025-03-11T03:01:11Z</cp:lastPrinted>
  <dcterms:created xsi:type="dcterms:W3CDTF">2025-02-19T00:42:05Z</dcterms:created>
  <dcterms:modified xsi:type="dcterms:W3CDTF">2025-03-18T02:57:35Z</dcterms:modified>
  <cp:category/>
</cp:coreProperties>
</file>